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財政課\111　財政状況資料集\令和3年度財政状況資料集\07_県へ提出【10.19〆切】\"/>
    </mc:Choice>
  </mc:AlternateContent>
  <bookViews>
    <workbookView xWindow="0" yWindow="0" windowWidth="23130" windowHeight="6780"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CO34" i="10"/>
  <c r="BW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alcChain>
</file>

<file path=xl/sharedStrings.xml><?xml version="1.0" encoding="utf-8"?>
<sst xmlns="http://schemas.openxmlformats.org/spreadsheetml/2006/main" count="1115" uniqueCount="636">
  <si>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</si>
  <si>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</si>
  <si>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</si>
  <si>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</si>
  <si>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</si>
  <si>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</si>
  <si>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</si>
  <si>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</si>
  <si>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</si>
  <si>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</si>
  <si>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</si>
  <si>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</si>
  <si>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</si>
  <si>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</si>
  <si>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</si>
  <si>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</si>
  <si>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</si>
  <si>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</si>
  <si>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</si>
  <si>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</si>
  <si>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</si>
  <si>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</si>
  <si>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</si>
  <si>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</si>
  <si>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</si>
  <si>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</si>
  <si>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</si>
  <si>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</si>
  <si>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</si>
  <si>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</si>
  <si>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</si>
  <si>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</si>
  <si>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</si>
  <si>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</si>
  <si>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</si>
  <si>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</si>
  <si>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</si>
  <si>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</si>
  <si>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</si>
  <si>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</si>
  <si>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</si>
  <si>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</si>
  <si>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</si>
  <si>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</si>
  <si>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</si>
  <si>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</si>
  <si>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</si>
  <si>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</si>
  <si>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</si>
  <si>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</si>
  <si>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</si>
  <si>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</si>
  <si>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</si>
  <si>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</si>
  <si>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</si>
  <si>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</si>
  <si>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</si>
  <si>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</si>
  <si>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</si>
  <si>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</si>
  <si>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</si>
  <si>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</si>
  <si>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</si>
  <si>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</si>
  <si>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</si>
  <si>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</si>
  <si>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</si>
  <si>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</si>
  <si>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</si>
  <si>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</si>
  <si>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</si>
  <si>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</si>
  <si>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</si>
  <si>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</si>
  <si>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</si>
  <si>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</si>
  <si>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</si>
  <si>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</si>
  <si>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</si>
  <si>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</si>
  <si>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</si>
  <si>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</si>
  <si>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</si>
  <si>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</si>
  <si>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</si>
  <si>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</si>
  <si>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</si>
  <si>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</si>
  <si>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</si>
  <si>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</si>
  <si>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</si>
  <si>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</si>
  <si>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</si>
  <si>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</si>
  <si>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</si>
  <si>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</si>
  <si>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</si>
  <si>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</si>
  <si>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</si>
  <si>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</si>
  <si>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</si>
  <si>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</si>
  <si>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</si>
  <si>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</si>
  <si>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</si>
  <si>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</si>
  <si>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</si>
  <si>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</si>
  <si>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</si>
  <si>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</si>
  <si>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</si>
  <si>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</si>
  <si>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</si>
  <si>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</si>
  <si>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</si>
  <si>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</si>
  <si>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</si>
  <si>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</si>
  <si>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</si>
  <si>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</si>
  <si>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</si>
  <si>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</si>
  <si>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</si>
  <si>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</si>
  <si>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</si>
  <si>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</si>
  <si>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</si>
  <si>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</si>
  <si>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</si>
  <si>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</si>
  <si>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</si>
  <si>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</si>
  <si>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</si>
  <si>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</si>
  <si>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</si>
  <si>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</si>
  <si>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</si>
  <si>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</si>
  <si>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</si>
  <si>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</si>
  <si>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</si>
  <si>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</si>
  <si>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</si>
  <si>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</si>
  <si>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</si>
  <si>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</si>
  <si>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</si>
  <si>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</si>
  <si>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</si>
  <si>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</si>
  <si>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</si>
  <si>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</si>
  <si>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</si>
  <si>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</si>
  <si>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</si>
  <si>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</si>
  <si>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</si>
  <si>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</si>
  <si>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</si>
  <si>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</si>
  <si>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</si>
  <si>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</si>
  <si>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</si>
  <si>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</si>
  <si>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</si>
  <si>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</si>
  <si>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</si>
  <si>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</si>
  <si>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</si>
  <si>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</si>
  <si>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</si>
  <si>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</si>
  <si>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</si>
  <si>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</si>
  <si>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</si>
  <si>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</si>
  <si>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</si>
  <si>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</si>
  <si>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</si>
  <si>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</si>
  <si>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</si>
  <si>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</si>
  <si>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</si>
  <si>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</si>
  <si>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</si>
  <si>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</si>
  <si>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</si>
  <si>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</si>
  <si>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</si>
  <si>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</si>
  <si>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</si>
  <si>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</si>
  <si>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</si>
  <si>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</si>
  <si>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</si>
  <si>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</si>
  <si>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</si>
  <si>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</si>
  <si>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</si>
  <si>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</si>
  <si>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</si>
  <si>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</si>
  <si>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</si>
  <si>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</si>
  <si>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</si>
  <si>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</si>
  <si>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</si>
  <si>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</si>
  <si>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</si>
  <si>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</si>
  <si>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</si>
  <si>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</si>
  <si>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</si>
  <si>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</si>
  <si>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</si>
  <si>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</si>
  <si>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</si>
  <si>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</si>
  <si>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</si>
  <si>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</si>
  <si>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</si>
  <si>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</si>
  <si>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青森県黒石市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</si>
  <si>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</si>
  <si>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</si>
  <si>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</si>
  <si>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</si>
  <si>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</si>
  <si>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</si>
  <si>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</si>
  <si>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</si>
  <si>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</si>
  <si>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</si>
  <si>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</si>
  <si>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</si>
  <si>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</si>
  <si>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</si>
  <si>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</si>
  <si>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</si>
  <si>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</si>
  <si>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</si>
  <si>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</si>
  <si>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</si>
  <si>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</si>
  <si>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</si>
  <si>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</si>
  <si>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</si>
  <si>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</si>
  <si>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</si>
  <si>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</si>
  <si>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</si>
  <si>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</si>
  <si>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</si>
  <si>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</si>
  <si>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</si>
  <si>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</si>
  <si>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</si>
  <si>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</si>
  <si>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</si>
  <si>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</si>
  <si>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</si>
  <si>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</si>
  <si>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</si>
  <si>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</si>
  <si>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</si>
  <si>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</si>
  <si>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</si>
  <si>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</si>
  <si>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</si>
  <si>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</si>
  <si>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</si>
  <si>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</si>
  <si>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</si>
  <si>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</si>
  <si>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</si>
  <si>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</si>
  <si>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</si>
  <si>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</si>
  <si>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</si>
  <si>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</si>
  <si>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</si>
  <si>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</si>
  <si>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</si>
  <si>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</si>
  <si>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</si>
  <si>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</si>
  <si>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</si>
  <si>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</si>
  <si>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</si>
  <si>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</si>
  <si>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</si>
  <si>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</si>
  <si>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</si>
  <si>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</si>
  <si>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</si>
  <si>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</si>
  <si>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</si>
  <si>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</si>
  <si>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</si>
  <si>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</si>
  <si>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</si>
  <si>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</si>
  <si>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</si>
  <si>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</si>
  <si>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</si>
  <si>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</si>
  <si>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</si>
  <si>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</si>
  <si>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</si>
  <si>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</si>
  <si>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</si>
  <si>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</si>
  <si>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</si>
  <si>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</si>
  <si>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</si>
  <si>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</si>
  <si>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</si>
  <si>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</si>
  <si>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</si>
  <si>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</si>
  <si>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</si>
  <si>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</si>
  <si>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</si>
  <si>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</si>
  <si>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</si>
  <si>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</si>
  <si>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</si>
  <si>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</si>
  <si>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</si>
  <si>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</si>
  <si>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</si>
  <si>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</si>
  <si>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</si>
  <si>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</si>
  <si>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</si>
  <si>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</si>
  <si>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</si>
  <si>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</si>
  <si>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</si>
  <si>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</si>
  <si>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</si>
  <si>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</si>
  <si>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</si>
  <si>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</si>
  <si>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</si>
  <si>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</si>
  <si>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</si>
  <si>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</si>
  <si>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</si>
  <si>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</si>
  <si>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</si>
  <si>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</si>
  <si>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</si>
  <si>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</si>
  <si>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</si>
  <si>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</si>
  <si>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</si>
  <si>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</si>
  <si>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</si>
  <si>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</si>
  <si>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</si>
  <si>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</si>
  <si>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</si>
  <si>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</si>
  <si>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</si>
  <si>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</si>
  <si>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</si>
  <si>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</si>
  <si>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</si>
  <si>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</si>
  <si>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</si>
  <si>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</si>
  <si>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</si>
  <si>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</si>
  <si>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</si>
  <si>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</si>
  <si>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青森県黒石市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</si>
  <si>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</si>
  <si>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</si>
  <si>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</si>
  <si>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</si>
  <si>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</si>
  <si>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</si>
  <si>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</si>
  <si>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</si>
  <si>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</si>
  <si>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</si>
  <si>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</si>
  <si>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</si>
  <si>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</si>
  <si>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</si>
  <si>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</si>
  <si>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</si>
  <si>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</si>
  <si>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</si>
  <si>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</si>
  <si>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</si>
  <si>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姥懐霊園墓地特別会計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</si>
  <si>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</si>
  <si>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</si>
  <si>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</si>
  <si>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</si>
  <si>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</si>
  <si>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</si>
  <si>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</si>
  <si>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</si>
  <si>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</si>
  <si>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</si>
  <si>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</si>
  <si>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</si>
  <si>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</si>
  <si>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</si>
  <si>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</si>
  <si>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</si>
  <si>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</si>
  <si>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水道事業等会計</t>
    <phoneticPr fontId="5"/>
  </si>
  <si>
    <t>法適用企業</t>
    <phoneticPr fontId="5"/>
  </si>
  <si>
    <t>病院事業会計</t>
    <phoneticPr fontId="5"/>
  </si>
  <si>
    <t>下水道事業会計</t>
    <phoneticPr fontId="5"/>
  </si>
  <si>
    <t>農業集落排水事業特別会計</t>
    <phoneticPr fontId="5"/>
  </si>
  <si>
    <t>法非適用企業</t>
    <phoneticPr fontId="5"/>
  </si>
  <si>
    <t>温泉供給事業特別会計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</si>
  <si>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</si>
  <si>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</si>
  <si>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</si>
  <si>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</si>
  <si>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</si>
  <si>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</si>
  <si>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</si>
  <si>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</si>
  <si>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</si>
  <si>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</si>
  <si>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</si>
  <si>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</si>
  <si>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</si>
  <si>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</si>
  <si>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</si>
  <si>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</si>
  <si>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</si>
  <si>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</si>
  <si>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</si>
  <si>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</si>
  <si>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</si>
  <si>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</si>
  <si>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</si>
  <si>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</si>
  <si>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</si>
  <si>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</si>
  <si>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</si>
  <si>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</si>
  <si>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</si>
  <si>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</si>
  <si>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</si>
  <si>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</si>
  <si>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</si>
  <si>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</si>
  <si>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</si>
  <si>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</si>
  <si>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</si>
  <si>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</si>
  <si>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</si>
  <si>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</si>
  <si>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</si>
  <si>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</si>
  <si>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</si>
  <si>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</si>
  <si>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</si>
  <si>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</si>
  <si>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</si>
  <si>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</si>
  <si>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</si>
  <si>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</si>
  <si>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</si>
  <si>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</si>
  <si>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</si>
  <si>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</si>
  <si>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</si>
  <si>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</si>
  <si>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</si>
  <si>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</si>
  <si>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</si>
  <si>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</si>
  <si>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</si>
  <si>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</si>
  <si>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</si>
  <si>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</si>
  <si>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</si>
  <si>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</si>
  <si>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</si>
  <si>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</si>
  <si>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</si>
  <si>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</si>
  <si>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</si>
  <si>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</si>
  <si>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</si>
  <si>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</si>
  <si>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</si>
  <si>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</si>
  <si>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</si>
  <si>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</si>
  <si>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</si>
  <si>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</si>
  <si>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</si>
  <si>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</si>
  <si>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</si>
  <si>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</si>
  <si>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</si>
  <si>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</si>
  <si>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</si>
  <si>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</si>
  <si>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</si>
  <si>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</si>
  <si>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</si>
  <si>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</si>
  <si>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</si>
  <si>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</si>
  <si>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</si>
  <si>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</si>
  <si>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</si>
  <si>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</si>
  <si>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</si>
  <si>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</si>
  <si>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</si>
  <si>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</si>
  <si>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</si>
  <si>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</si>
  <si>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</si>
  <si>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</si>
  <si>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</si>
  <si>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</si>
  <si>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</si>
  <si>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</si>
  <si>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</si>
  <si>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</si>
  <si>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</si>
  <si>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</si>
  <si>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</si>
  <si>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</si>
  <si>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</si>
  <si>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</si>
  <si>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</si>
  <si>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</si>
  <si>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</si>
  <si>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</si>
  <si>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</si>
  <si>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</si>
  <si>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</si>
  <si>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</si>
  <si>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</si>
  <si>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</si>
  <si>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</si>
  <si>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</si>
  <si>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</si>
  <si>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</si>
  <si>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</si>
  <si>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</si>
  <si>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</si>
  <si>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</si>
  <si>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</si>
  <si>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</si>
  <si>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</si>
  <si>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</si>
  <si>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</si>
  <si>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</si>
  <si>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</si>
  <si>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</si>
  <si>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</si>
  <si>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</si>
  <si>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</si>
  <si>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</si>
  <si>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</si>
  <si>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</si>
  <si>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</si>
  <si>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</si>
  <si>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</si>
  <si>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</si>
  <si>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</si>
  <si>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</si>
  <si>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</si>
  <si>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</si>
  <si>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</si>
  <si>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</si>
  <si>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病院事業会計</t>
  </si>
  <si>
    <t>▲ 5.66</t>
  </si>
  <si>
    <t>▲ 6.68</t>
  </si>
  <si>
    <t>▲ 7.42</t>
  </si>
  <si>
    <t>▲ 3.89</t>
  </si>
  <si>
    <t>▲ 5.77</t>
  </si>
  <si>
    <t>一般会計</t>
  </si>
  <si>
    <t>水道事業等会計</t>
  </si>
  <si>
    <t>下水道事業会計</t>
  </si>
  <si>
    <t>国民健康保険特別会計</t>
  </si>
  <si>
    <t>介護保険特別会計</t>
  </si>
  <si>
    <t>姥懐霊園墓地特別会計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</si>
  <si>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</si>
  <si>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</si>
  <si>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</si>
  <si>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</si>
  <si>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</si>
  <si>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</si>
  <si>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</si>
  <si>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</si>
  <si>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</si>
  <si>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市民文化会館運営基金</t>
    <phoneticPr fontId="5"/>
  </si>
  <si>
    <t>農業振興基金</t>
    <rPh sb="0" eb="2">
      <t>ノウギョウ</t>
    </rPh>
    <rPh sb="2" eb="4">
      <t>シンコウ</t>
    </rPh>
    <rPh sb="4" eb="6">
      <t>キキン</t>
    </rPh>
    <phoneticPr fontId="5"/>
  </si>
  <si>
    <t>新型コロナウイルス感染症対策利子補給基金</t>
    <phoneticPr fontId="5"/>
  </si>
  <si>
    <t>図書館建設基金</t>
    <rPh sb="0" eb="3">
      <t>トショカン</t>
    </rPh>
    <rPh sb="3" eb="5">
      <t>ケンセツ</t>
    </rPh>
    <rPh sb="5" eb="7">
      <t>キキン</t>
    </rPh>
    <phoneticPr fontId="5"/>
  </si>
  <si>
    <t>観光振興基金</t>
    <rPh sb="0" eb="2">
      <t>カンコウ</t>
    </rPh>
    <rPh sb="2" eb="4">
      <t>シンコウ</t>
    </rPh>
    <rPh sb="4" eb="6">
      <t>キキン</t>
    </rPh>
    <phoneticPr fontId="5"/>
  </si>
  <si>
    <t>-</t>
    <phoneticPr fontId="2"/>
  </si>
  <si>
    <t>黒石地区清掃施設組合</t>
    <rPh sb="0" eb="2">
      <t>クロイシ</t>
    </rPh>
    <rPh sb="2" eb="4">
      <t>チク</t>
    </rPh>
    <rPh sb="4" eb="6">
      <t>セイソウ</t>
    </rPh>
    <rPh sb="6" eb="8">
      <t>シセツ</t>
    </rPh>
    <rPh sb="8" eb="10">
      <t>クミアイ</t>
    </rPh>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</si>
  <si>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</si>
  <si>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</si>
  <si>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</si>
  <si>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</si>
  <si>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15" eb="17">
      <t>トクベツ</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</si>
  <si>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</si>
  <si>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3" eb="6">
      <t>シチョウソン</t>
    </rPh>
    <rPh sb="6" eb="8">
      <t>ショクイン</t>
    </rPh>
    <rPh sb="8" eb="10">
      <t>タイショク</t>
    </rPh>
    <rPh sb="10" eb="12">
      <t>テアテ</t>
    </rPh>
    <rPh sb="12" eb="14">
      <t>クミアイ</t>
    </rPh>
    <phoneticPr fontId="2"/>
  </si>
  <si>
    <t>青森県市長会館管理組合</t>
    <rPh sb="0" eb="3">
      <t>アオモリケン</t>
    </rPh>
    <rPh sb="3" eb="6">
      <t>シチョウカイ</t>
    </rPh>
    <rPh sb="6" eb="7">
      <t>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</si>
  <si>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</si>
  <si>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㈶黒石市観光開発公社</t>
    <rPh sb="1" eb="4">
      <t>クロイシシ</t>
    </rPh>
    <rPh sb="4" eb="6">
      <t>カンコウ</t>
    </rPh>
    <rPh sb="6" eb="8">
      <t>カイハツ</t>
    </rPh>
    <rPh sb="8" eb="10">
      <t>コウシャ</t>
    </rPh>
    <phoneticPr fontId="2"/>
  </si>
  <si>
    <t>㈶黒石市民財団</t>
    <rPh sb="1" eb="3">
      <t>クロイシ</t>
    </rPh>
    <rPh sb="3" eb="5">
      <t>シミン</t>
    </rPh>
    <rPh sb="5" eb="7">
      <t>ザイダン</t>
    </rPh>
    <phoneticPr fontId="2"/>
  </si>
  <si>
    <t>津軽こみせ㈱</t>
    <rPh sb="0" eb="2">
      <t>ツガル</t>
    </rPh>
    <phoneticPr fontId="2"/>
  </si>
  <si>
    <t xml:space="preserve">※8：職員の状況については、令和3年地方公務員給与実態調査に基づいている。 </t>
    <phoneticPr fontId="2"/>
  </si>
  <si>
    <t>-</t>
    <phoneticPr fontId="2"/>
  </si>
  <si>
    <t>▲35</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</si>
  <si>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</si>
  <si>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</si>
  <si>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</si>
  <si>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</si>
  <si>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</si>
  <si>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</si>
  <si>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</si>
  <si>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</si>
  <si>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</si>
  <si>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既往債の償還終了及び新発債の抑制の結果、将来負担比率は減少傾向にある。一方で、有形固定資産減価償却率は類似団体平均値を下回っているものの増加傾向にある。これは、既存施設の老朽化が進んでいるためであり、耐用年数が過ぎて更新が必要な施設も増えている現状である。</t>
    <phoneticPr fontId="5"/>
  </si>
  <si>
    <t>　既往債の償還終了及び新発債の抑制の結果、将来負担比率、実質公債費比率ともに数値は減少傾向にあるが、依然として類似団体平均よりも高い数値となっている。これは、過去の大型事業に対する起債の影響がまだ残っている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</si>
</sst>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8BA6-4647-A877-7A8A5FFEB6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30025</c:v>
                </c:pt>
                <c:pt idx="1">
                  <c:v>45053</c:v>
                </c:pt>
                <c:pt idx="2">
                  <c:v>96485</c:v>
                </c:pt>
                <c:pt idx="3">
                  <c:v>49309</c:v>
                </c:pt>
                <c:pt idx="4">
                  <c:v>54695</c:v>
                </c:pt>
              </c:numCache>
            </c:numRef>
          </c:val>
          <c:smooth val="0"/>
          <c:extLst>
            <c:ext xmlns:c16="http://schemas.microsoft.com/office/drawing/2014/chart" uri="{C3380CC4-5D6E-409C-BE32-E72D297353CC}">
              <c16:uniqueId val="{00000001-8BA6-4647-A877-7A8A5FFEB6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3.21</c:v>
                </c:pt>
                <c:pt idx="1">
                  <c:v>3.67</c:v>
                </c:pt>
                <c:pt idx="2">
                  <c:v>5.09</c:v>
                </c:pt>
                <c:pt idx="3">
                  <c:v>9.25</c:v>
                </c:pt>
                <c:pt idx="4">
                  <c:v>18.46</c:v>
                </c:pt>
              </c:numCache>
            </c:numRef>
          </c:val>
          <c:extLst>
            <c:ext xmlns:c16="http://schemas.microsoft.com/office/drawing/2014/chart" uri="{C3380CC4-5D6E-409C-BE32-E72D297353CC}">
              <c16:uniqueId val="{00000000-D5B5-4CB4-8AD5-290B4BD74F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10.67</c:v>
                </c:pt>
                <c:pt idx="1">
                  <c:v>11.17</c:v>
                </c:pt>
                <c:pt idx="2">
                  <c:v>13.12</c:v>
                </c:pt>
                <c:pt idx="3">
                  <c:v>13.48</c:v>
                </c:pt>
                <c:pt idx="4">
                  <c:v>17.47</c:v>
                </c:pt>
              </c:numCache>
            </c:numRef>
          </c:val>
          <c:extLst>
            <c:ext xmlns:c16="http://schemas.microsoft.com/office/drawing/2014/chart" uri="{C3380CC4-5D6E-409C-BE32-E72D297353CC}">
              <c16:uniqueId val="{00000001-D5B5-4CB4-8AD5-290B4BD74F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1.75</c:v>
                </c:pt>
                <c:pt idx="1">
                  <c:v>0.9</c:v>
                </c:pt>
                <c:pt idx="2">
                  <c:v>3.16</c:v>
                </c:pt>
                <c:pt idx="3">
                  <c:v>4.99</c:v>
                </c:pt>
                <c:pt idx="4">
                  <c:v>13.96</c:v>
                </c:pt>
              </c:numCache>
            </c:numRef>
          </c:val>
          <c:smooth val="0"/>
          <c:extLst>
            <c:ext xmlns:c16="http://schemas.microsoft.com/office/drawing/2014/chart" uri="{C3380CC4-5D6E-409C-BE32-E72D297353CC}">
              <c16:uniqueId val="{00000002-D5B5-4CB4-8AD5-290B4BD74F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0.15</c:v>
                </c:pt>
                <c:pt idx="4">
                  <c:v>#N/A</c:v>
                </c:pt>
                <c:pt idx="5">
                  <c:v>0.17</c:v>
                </c:pt>
                <c:pt idx="6">
                  <c:v>#N/A</c:v>
                </c:pt>
                <c:pt idx="7">
                  <c:v>0.16</c:v>
                </c:pt>
                <c:pt idx="8">
                  <c:v>#N/A</c:v>
                </c:pt>
                <c:pt idx="9">
                  <c:v>0.05</c:v>
                </c:pt>
              </c:numCache>
            </c:numRef>
          </c:val>
          <c:extLst>
            <c:ext xmlns:c16="http://schemas.microsoft.com/office/drawing/2014/chart" uri="{C3380CC4-5D6E-409C-BE32-E72D297353CC}">
              <c16:uniqueId val="{00000000-FEFB-427A-A776-5CB1E8191C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FB-427A-A776-5CB1E8191C8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0.05</c:v>
                </c:pt>
                <c:pt idx="4">
                  <c:v>#N/A</c:v>
                </c:pt>
                <c:pt idx="5">
                  <c:v>0.09</c:v>
                </c:pt>
                <c:pt idx="6">
                  <c:v>#N/A</c:v>
                </c:pt>
                <c:pt idx="7">
                  <c:v>0.11</c:v>
                </c:pt>
                <c:pt idx="8">
                  <c:v>#N/A</c:v>
                </c:pt>
                <c:pt idx="9">
                  <c:v>0.1</c:v>
                </c:pt>
              </c:numCache>
            </c:numRef>
          </c:val>
          <c:extLst>
            <c:ext xmlns:c16="http://schemas.microsoft.com/office/drawing/2014/chart" uri="{C3380CC4-5D6E-409C-BE32-E72D297353CC}">
              <c16:uniqueId val="{00000002-FEFB-427A-A776-5CB1E8191C85}"/>
            </c:ext>
          </c:extLst>
        </c:ser>
        <c:ser>
          <c:idx val="3"/>
          <c:order val="3"/>
          <c:tx>
            <c:strRef>
              <c:f>データシート!$A$30</c:f>
              <c:strCache>
                <c:ptCount val="1"/>
                <c:pt idx="0">
                  <c:v>姥懐霊園墓地特別会計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0.15</c:v>
                </c:pt>
                <c:pt idx="4">
                  <c:v>#N/A</c:v>
                </c:pt>
                <c:pt idx="5">
                  <c:v>0.23</c:v>
                </c:pt>
                <c:pt idx="6">
                  <c:v>#N/A</c:v>
                </c:pt>
                <c:pt idx="7">
                  <c:v>0.28000000000000003</c:v>
                </c:pt>
                <c:pt idx="8">
                  <c:v>#N/A</c:v>
                </c:pt>
                <c:pt idx="9">
                  <c:v>0.28999999999999998</c:v>
                </c:pt>
              </c:numCache>
            </c:numRef>
          </c:val>
          <c:extLst>
            <c:ext xmlns:c16="http://schemas.microsoft.com/office/drawing/2014/chart" uri="{C3380CC4-5D6E-409C-BE32-E72D297353CC}">
              <c16:uniqueId val="{00000003-FEFB-427A-A776-5CB1E8191C8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2.0299999999999998</c:v>
                </c:pt>
                <c:pt idx="2">
                  <c:v>#N/A</c:v>
                </c:pt>
                <c:pt idx="3">
                  <c:v>2.83</c:v>
                </c:pt>
                <c:pt idx="4">
                  <c:v>#N/A</c:v>
                </c:pt>
                <c:pt idx="5">
                  <c:v>2.8</c:v>
                </c:pt>
                <c:pt idx="6">
                  <c:v>#N/A</c:v>
                </c:pt>
                <c:pt idx="7">
                  <c:v>1.19</c:v>
                </c:pt>
                <c:pt idx="8">
                  <c:v>#N/A</c:v>
                </c:pt>
                <c:pt idx="9">
                  <c:v>0.64</c:v>
                </c:pt>
              </c:numCache>
            </c:numRef>
          </c:val>
          <c:extLst>
            <c:ext xmlns:c16="http://schemas.microsoft.com/office/drawing/2014/chart" uri="{C3380CC4-5D6E-409C-BE32-E72D297353CC}">
              <c16:uniqueId val="{00000004-FEFB-427A-A776-5CB1E8191C8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2.02</c:v>
                </c:pt>
                <c:pt idx="2">
                  <c:v>#N/A</c:v>
                </c:pt>
                <c:pt idx="3">
                  <c:v>2.2200000000000002</c:v>
                </c:pt>
                <c:pt idx="4">
                  <c:v>#N/A</c:v>
                </c:pt>
                <c:pt idx="5">
                  <c:v>1.52</c:v>
                </c:pt>
                <c:pt idx="6">
                  <c:v>#N/A</c:v>
                </c:pt>
                <c:pt idx="7">
                  <c:v>1.1000000000000001</c:v>
                </c:pt>
                <c:pt idx="8">
                  <c:v>#N/A</c:v>
                </c:pt>
                <c:pt idx="9">
                  <c:v>0.98</c:v>
                </c:pt>
              </c:numCache>
            </c:numRef>
          </c:val>
          <c:extLst>
            <c:ext xmlns:c16="http://schemas.microsoft.com/office/drawing/2014/chart" uri="{C3380CC4-5D6E-409C-BE32-E72D297353CC}">
              <c16:uniqueId val="{00000005-FEFB-427A-A776-5CB1E8191C8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2.46</c:v>
                </c:pt>
                <c:pt idx="2">
                  <c:v>#N/A</c:v>
                </c:pt>
                <c:pt idx="3">
                  <c:v>3.28</c:v>
                </c:pt>
                <c:pt idx="4">
                  <c:v>#N/A</c:v>
                </c:pt>
                <c:pt idx="5">
                  <c:v>3.82</c:v>
                </c:pt>
                <c:pt idx="6">
                  <c:v>#N/A</c:v>
                </c:pt>
                <c:pt idx="7">
                  <c:v>3.93</c:v>
                </c:pt>
                <c:pt idx="8">
                  <c:v>#N/A</c:v>
                </c:pt>
                <c:pt idx="9">
                  <c:v>3.82</c:v>
                </c:pt>
              </c:numCache>
            </c:numRef>
          </c:val>
          <c:extLst>
            <c:ext xmlns:c16="http://schemas.microsoft.com/office/drawing/2014/chart" uri="{C3380CC4-5D6E-409C-BE32-E72D297353CC}">
              <c16:uniqueId val="{00000006-FEFB-427A-A776-5CB1E8191C85}"/>
            </c:ext>
          </c:extLst>
        </c:ser>
        <c:ser>
          <c:idx val="7"/>
          <c:order val="7"/>
          <c:tx>
            <c:strRef>
              <c:f>データシート!$A$34</c:f>
              <c:strCache>
                <c:ptCount val="1"/>
                <c:pt idx="0">
                  <c:v>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8.49</c:v>
                </c:pt>
                <c:pt idx="2">
                  <c:v>#N/A</c:v>
                </c:pt>
                <c:pt idx="3">
                  <c:v>9.2100000000000009</c:v>
                </c:pt>
                <c:pt idx="4">
                  <c:v>#N/A</c:v>
                </c:pt>
                <c:pt idx="5">
                  <c:v>10.19</c:v>
                </c:pt>
                <c:pt idx="6">
                  <c:v>#N/A</c:v>
                </c:pt>
                <c:pt idx="7">
                  <c:v>11.36</c:v>
                </c:pt>
                <c:pt idx="8">
                  <c:v>#N/A</c:v>
                </c:pt>
                <c:pt idx="9">
                  <c:v>12.03</c:v>
                </c:pt>
              </c:numCache>
            </c:numRef>
          </c:val>
          <c:extLst>
            <c:ext xmlns:c16="http://schemas.microsoft.com/office/drawing/2014/chart" uri="{C3380CC4-5D6E-409C-BE32-E72D297353CC}">
              <c16:uniqueId val="{00000007-FEFB-427A-A776-5CB1E8191C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3.08</c:v>
                </c:pt>
                <c:pt idx="2">
                  <c:v>#N/A</c:v>
                </c:pt>
                <c:pt idx="3">
                  <c:v>3.51</c:v>
                </c:pt>
                <c:pt idx="4">
                  <c:v>#N/A</c:v>
                </c:pt>
                <c:pt idx="5">
                  <c:v>4.8499999999999996</c:v>
                </c:pt>
                <c:pt idx="6">
                  <c:v>#N/A</c:v>
                </c:pt>
                <c:pt idx="7">
                  <c:v>8.9499999999999993</c:v>
                </c:pt>
                <c:pt idx="8">
                  <c:v>#N/A</c:v>
                </c:pt>
                <c:pt idx="9">
                  <c:v>18.16</c:v>
                </c:pt>
              </c:numCache>
            </c:numRef>
          </c:val>
          <c:extLst>
            <c:ext xmlns:c16="http://schemas.microsoft.com/office/drawing/2014/chart" uri="{C3380CC4-5D6E-409C-BE32-E72D297353CC}">
              <c16:uniqueId val="{00000008-FEFB-427A-A776-5CB1E8191C8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5.66</c:v>
                </c:pt>
                <c:pt idx="1">
                  <c:v>#N/A</c:v>
                </c:pt>
                <c:pt idx="2">
                  <c:v>6.68</c:v>
                </c:pt>
                <c:pt idx="3">
                  <c:v>#N/A</c:v>
                </c:pt>
                <c:pt idx="4">
                  <c:v>7.42</c:v>
                </c:pt>
                <c:pt idx="5">
                  <c:v>#N/A</c:v>
                </c:pt>
                <c:pt idx="6">
                  <c:v>3.89</c:v>
                </c:pt>
                <c:pt idx="7">
                  <c:v>#N/A</c:v>
                </c:pt>
                <c:pt idx="8">
                  <c:v>5.77</c:v>
                </c:pt>
                <c:pt idx="9">
                  <c:v>#N/A</c:v>
                </c:pt>
              </c:numCache>
            </c:numRef>
          </c:val>
          <c:extLst>
            <c:ext xmlns:c16="http://schemas.microsoft.com/office/drawing/2014/chart" uri="{C3380CC4-5D6E-409C-BE32-E72D297353CC}">
              <c16:uniqueId val="{00000009-FEFB-427A-A776-5CB1E8191C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1207</c:v>
                </c:pt>
                <c:pt idx="5">
                  <c:v>1175</c:v>
                </c:pt>
                <c:pt idx="8">
                  <c:v>1105</c:v>
                </c:pt>
                <c:pt idx="11">
                  <c:v>1047</c:v>
                </c:pt>
                <c:pt idx="14">
                  <c:v>1031</c:v>
                </c:pt>
              </c:numCache>
            </c:numRef>
          </c:val>
          <c:extLst>
            <c:ext xmlns:c16="http://schemas.microsoft.com/office/drawing/2014/chart" uri="{C3380CC4-5D6E-409C-BE32-E72D297353CC}">
              <c16:uniqueId val="{00000000-D43C-496F-9B73-E9134D0316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3C-496F-9B73-E9134D0316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5</c:v>
                </c:pt>
                <c:pt idx="9">
                  <c:v>2</c:v>
                </c:pt>
                <c:pt idx="12">
                  <c:v>0</c:v>
                </c:pt>
              </c:numCache>
            </c:numRef>
          </c:val>
          <c:extLst>
            <c:ext xmlns:c16="http://schemas.microsoft.com/office/drawing/2014/chart" uri="{C3380CC4-5D6E-409C-BE32-E72D297353CC}">
              <c16:uniqueId val="{00000002-D43C-496F-9B73-E9134D0316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55</c:v>
                </c:pt>
                <c:pt idx="3">
                  <c:v>56</c:v>
                </c:pt>
                <c:pt idx="6">
                  <c:v>55</c:v>
                </c:pt>
                <c:pt idx="9">
                  <c:v>62</c:v>
                </c:pt>
                <c:pt idx="12">
                  <c:v>70</c:v>
                </c:pt>
              </c:numCache>
            </c:numRef>
          </c:val>
          <c:extLst>
            <c:ext xmlns:c16="http://schemas.microsoft.com/office/drawing/2014/chart" uri="{C3380CC4-5D6E-409C-BE32-E72D297353CC}">
              <c16:uniqueId val="{00000003-D43C-496F-9B73-E9134D0316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733</c:v>
                </c:pt>
                <c:pt idx="3">
                  <c:v>746</c:v>
                </c:pt>
                <c:pt idx="6">
                  <c:v>683</c:v>
                </c:pt>
                <c:pt idx="9">
                  <c:v>531</c:v>
                </c:pt>
                <c:pt idx="12">
                  <c:v>518</c:v>
                </c:pt>
              </c:numCache>
            </c:numRef>
          </c:val>
          <c:extLst>
            <c:ext xmlns:c16="http://schemas.microsoft.com/office/drawing/2014/chart" uri="{C3380CC4-5D6E-409C-BE32-E72D297353CC}">
              <c16:uniqueId val="{00000004-D43C-496F-9B73-E9134D0316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3C-496F-9B73-E9134D0316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3C-496F-9B73-E9134D0316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1792</c:v>
                </c:pt>
                <c:pt idx="3">
                  <c:v>1708</c:v>
                </c:pt>
                <c:pt idx="6">
                  <c:v>1622</c:v>
                </c:pt>
                <c:pt idx="9">
                  <c:v>1503</c:v>
                </c:pt>
                <c:pt idx="12">
                  <c:v>1509</c:v>
                </c:pt>
              </c:numCache>
            </c:numRef>
          </c:val>
          <c:extLst>
            <c:ext xmlns:c16="http://schemas.microsoft.com/office/drawing/2014/chart" uri="{C3380CC4-5D6E-409C-BE32-E72D297353CC}">
              <c16:uniqueId val="{00000007-D43C-496F-9B73-E9134D0316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1378</c:v>
                </c:pt>
                <c:pt idx="2">
                  <c:v>#N/A</c:v>
                </c:pt>
                <c:pt idx="3">
                  <c:v>#N/A</c:v>
                </c:pt>
                <c:pt idx="4">
                  <c:v>1340</c:v>
                </c:pt>
                <c:pt idx="5">
                  <c:v>#N/A</c:v>
                </c:pt>
                <c:pt idx="6">
                  <c:v>#N/A</c:v>
                </c:pt>
                <c:pt idx="7">
                  <c:v>1260</c:v>
                </c:pt>
                <c:pt idx="8">
                  <c:v>#N/A</c:v>
                </c:pt>
                <c:pt idx="9">
                  <c:v>#N/A</c:v>
                </c:pt>
                <c:pt idx="10">
                  <c:v>1051</c:v>
                </c:pt>
                <c:pt idx="11">
                  <c:v>#N/A</c:v>
                </c:pt>
                <c:pt idx="12">
                  <c:v>#N/A</c:v>
                </c:pt>
                <c:pt idx="13">
                  <c:v>1066</c:v>
                </c:pt>
                <c:pt idx="14">
                  <c:v>#N/A</c:v>
                </c:pt>
              </c:numCache>
            </c:numRef>
          </c:val>
          <c:smooth val="0"/>
          <c:extLst>
            <c:ext xmlns:c16="http://schemas.microsoft.com/office/drawing/2014/chart" uri="{C3380CC4-5D6E-409C-BE32-E72D297353CC}">
              <c16:uniqueId val="{00000008-D43C-496F-9B73-E9134D0316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11980</c:v>
                </c:pt>
                <c:pt idx="5">
                  <c:v>11890</c:v>
                </c:pt>
                <c:pt idx="8">
                  <c:v>12200</c:v>
                </c:pt>
                <c:pt idx="11">
                  <c:v>12091</c:v>
                </c:pt>
                <c:pt idx="14">
                  <c:v>11649</c:v>
                </c:pt>
              </c:numCache>
            </c:numRef>
          </c:val>
          <c:extLst>
            <c:ext xmlns:c16="http://schemas.microsoft.com/office/drawing/2014/chart" uri="{C3380CC4-5D6E-409C-BE32-E72D297353CC}">
              <c16:uniqueId val="{00000000-0419-4B7E-9735-2D7E953CDD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105</c:v>
                </c:pt>
                <c:pt idx="5">
                  <c:v>88</c:v>
                </c:pt>
                <c:pt idx="8">
                  <c:v>35</c:v>
                </c:pt>
                <c:pt idx="11">
                  <c:v>13</c:v>
                </c:pt>
                <c:pt idx="14">
                  <c:v>12</c:v>
                </c:pt>
              </c:numCache>
            </c:numRef>
          </c:val>
          <c:extLst>
            <c:ext xmlns:c16="http://schemas.microsoft.com/office/drawing/2014/chart" uri="{C3380CC4-5D6E-409C-BE32-E72D297353CC}">
              <c16:uniqueId val="{00000001-0419-4B7E-9735-2D7E953CDD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1636</c:v>
                </c:pt>
                <c:pt idx="5">
                  <c:v>1878</c:v>
                </c:pt>
                <c:pt idx="8">
                  <c:v>2260</c:v>
                </c:pt>
                <c:pt idx="11">
                  <c:v>2649</c:v>
                </c:pt>
                <c:pt idx="14">
                  <c:v>3193</c:v>
                </c:pt>
              </c:numCache>
            </c:numRef>
          </c:val>
          <c:extLst>
            <c:ext xmlns:c16="http://schemas.microsoft.com/office/drawing/2014/chart" uri="{C3380CC4-5D6E-409C-BE32-E72D297353CC}">
              <c16:uniqueId val="{00000002-0419-4B7E-9735-2D7E953CDD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19-4B7E-9735-2D7E953CDD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19-4B7E-9735-2D7E953CDD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19-4B7E-9735-2D7E953CDD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1708</c:v>
                </c:pt>
                <c:pt idx="3">
                  <c:v>1476</c:v>
                </c:pt>
                <c:pt idx="6">
                  <c:v>1341</c:v>
                </c:pt>
                <c:pt idx="9">
                  <c:v>1205</c:v>
                </c:pt>
                <c:pt idx="12">
                  <c:v>1105</c:v>
                </c:pt>
              </c:numCache>
            </c:numRef>
          </c:val>
          <c:extLst>
            <c:ext xmlns:c16="http://schemas.microsoft.com/office/drawing/2014/chart" uri="{C3380CC4-5D6E-409C-BE32-E72D297353CC}">
              <c16:uniqueId val="{00000006-0419-4B7E-9735-2D7E953CDD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409</c:v>
                </c:pt>
                <c:pt idx="3">
                  <c:v>419</c:v>
                </c:pt>
                <c:pt idx="6">
                  <c:v>389</c:v>
                </c:pt>
                <c:pt idx="9">
                  <c:v>353</c:v>
                </c:pt>
                <c:pt idx="12">
                  <c:v>301</c:v>
                </c:pt>
              </c:numCache>
            </c:numRef>
          </c:val>
          <c:extLst>
            <c:ext xmlns:c16="http://schemas.microsoft.com/office/drawing/2014/chart" uri="{C3380CC4-5D6E-409C-BE32-E72D297353CC}">
              <c16:uniqueId val="{00000007-0419-4B7E-9735-2D7E953CDD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6876</c:v>
                </c:pt>
                <c:pt idx="3">
                  <c:v>5922</c:v>
                </c:pt>
                <c:pt idx="6">
                  <c:v>5436</c:v>
                </c:pt>
                <c:pt idx="9">
                  <c:v>5003</c:v>
                </c:pt>
                <c:pt idx="12">
                  <c:v>4558</c:v>
                </c:pt>
              </c:numCache>
            </c:numRef>
          </c:val>
          <c:extLst>
            <c:ext xmlns:c16="http://schemas.microsoft.com/office/drawing/2014/chart" uri="{C3380CC4-5D6E-409C-BE32-E72D297353CC}">
              <c16:uniqueId val="{00000008-0419-4B7E-9735-2D7E953CDD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c:v>
                </c:pt>
                <c:pt idx="3">
                  <c:v>7</c:v>
                </c:pt>
                <c:pt idx="6">
                  <c:v>2</c:v>
                </c:pt>
                <c:pt idx="9">
                  <c:v>0</c:v>
                </c:pt>
                <c:pt idx="12">
                  <c:v>0</c:v>
                </c:pt>
              </c:numCache>
            </c:numRef>
          </c:val>
          <c:extLst>
            <c:ext xmlns:c16="http://schemas.microsoft.com/office/drawing/2014/chart" uri="{C3380CC4-5D6E-409C-BE32-E72D297353CC}">
              <c16:uniqueId val="{00000009-0419-4B7E-9735-2D7E953CDD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12800</c:v>
                </c:pt>
                <c:pt idx="3">
                  <c:v>12269</c:v>
                </c:pt>
                <c:pt idx="6">
                  <c:v>12718</c:v>
                </c:pt>
                <c:pt idx="9">
                  <c:v>12286</c:v>
                </c:pt>
                <c:pt idx="12">
                  <c:v>12299</c:v>
                </c:pt>
              </c:numCache>
            </c:numRef>
          </c:val>
          <c:extLst>
            <c:ext xmlns:c16="http://schemas.microsoft.com/office/drawing/2014/chart" uri="{C3380CC4-5D6E-409C-BE32-E72D297353CC}">
              <c16:uniqueId val="{0000000A-0419-4B7E-9735-2D7E953CDD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8085</c:v>
                </c:pt>
                <c:pt idx="2">
                  <c:v>#N/A</c:v>
                </c:pt>
                <c:pt idx="3">
                  <c:v>#N/A</c:v>
                </c:pt>
                <c:pt idx="4">
                  <c:v>6237</c:v>
                </c:pt>
                <c:pt idx="5">
                  <c:v>#N/A</c:v>
                </c:pt>
                <c:pt idx="6">
                  <c:v>#N/A</c:v>
                </c:pt>
                <c:pt idx="7">
                  <c:v>5391</c:v>
                </c:pt>
                <c:pt idx="8">
                  <c:v>#N/A</c:v>
                </c:pt>
                <c:pt idx="9">
                  <c:v>#N/A</c:v>
                </c:pt>
                <c:pt idx="10">
                  <c:v>4093</c:v>
                </c:pt>
                <c:pt idx="11">
                  <c:v>#N/A</c:v>
                </c:pt>
                <c:pt idx="12">
                  <c:v>#N/A</c:v>
                </c:pt>
                <c:pt idx="13">
                  <c:v>3409</c:v>
                </c:pt>
                <c:pt idx="14">
                  <c:v>#N/A</c:v>
                </c:pt>
              </c:numCache>
            </c:numRef>
          </c:val>
          <c:smooth val="0"/>
          <c:extLst>
            <c:ext xmlns:c16="http://schemas.microsoft.com/office/drawing/2014/chart" uri="{C3380CC4-5D6E-409C-BE32-E72D297353CC}">
              <c16:uniqueId val="{0000000B-0419-4B7E-9735-2D7E953CDD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1153</c:v>
                </c:pt>
                <c:pt idx="1">
                  <c:v>1217</c:v>
                </c:pt>
                <c:pt idx="2">
                  <c:v>1631</c:v>
                </c:pt>
              </c:numCache>
            </c:numRef>
          </c:val>
          <c:extLst>
            <c:ext xmlns:c16="http://schemas.microsoft.com/office/drawing/2014/chart" uri="{C3380CC4-5D6E-409C-BE32-E72D297353CC}">
              <c16:uniqueId val="{00000000-E0E6-448C-9DC3-802A3CDA52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E0E6-448C-9DC3-802A3CDA52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208</c:v>
                </c:pt>
                <c:pt idx="1">
                  <c:v>282</c:v>
                </c:pt>
                <c:pt idx="2">
                  <c:v>311</c:v>
                </c:pt>
              </c:numCache>
            </c:numRef>
          </c:val>
          <c:extLst>
            <c:ext xmlns:c16="http://schemas.microsoft.com/office/drawing/2014/chart" uri="{C3380CC4-5D6E-409C-BE32-E72D297353CC}">
              <c16:uniqueId val="{00000002-E0E6-448C-9DC3-802A3CDA52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{3B5C82DA-B05B-4A48-9612-AAED1696E497}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95A-447C-9F59-CBB6EC0589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{1B8520A0-66B5-4A96-B772-65FA14D8AB73}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5A-447C-9F59-CBB6EC0589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{E3ADB760-7389-474C-8C41-CE53D9FB05B6}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5A-447C-9F59-CBB6EC0589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{28EFE725-A879-4249-8703-03681F63B675}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5A-447C-9F59-CBB6EC0589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{8952115F-8150-4B76-826B-B3865F0A9C4D}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5A-447C-9F59-CBB6EC05892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{AEE93C7D-1DEB-49FE-BD2A-A6A541C05499}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95A-447C-9F59-CBB6EC05892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{A72458DF-BBB3-401C-8E45-0924F3A9A270}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95A-447C-9F59-CBB6EC058925}"/>
                </c:ext>
              </c:extLst>
            </c:dLbl>
            <c:dLbl>
              <c:idx val="24"/>
              <c:layout>
                <c:manualLayout>
                  <c:x val="-4.0242439562660555E-2"/>
                  <c:y val="-7.72177682197003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{CCCEE887-4449-4EE1-A672-4C9538353006}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95A-447C-9F59-CBB6EC058925}"/>
                </c:ext>
              </c:extLst>
            </c:dLbl>
            <c:dLbl>
              <c:idx val="32"/>
              <c:layout>
                <c:manualLayout>
                  <c:x val="-2.3853786647476834E-2"/>
                  <c:y val="-8.273965381334968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{A268458F-776E-44BD-829F-C19BE4B2375C}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95A-447C-9F59-CBB6EC0589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58.3</c:v>
                </c:pt>
                <c:pt idx="16">
                  <c:v>59.6</c:v>
                </c:pt>
                <c:pt idx="24">
                  <c:v>59.7</c:v>
                </c:pt>
                <c:pt idx="32">
                  <c:v>61.6</c:v>
                </c:pt>
              </c:numCache>
            </c:numRef>
          </c:xVal>
          <c:yVal>
            <c:numRef>
              <c:f>公会計指標分析・財政指標組合せ分析表!$BP$51:$DC$51</c:f>
              <c:numCache>
                <c:formatCode>#,##0.0;"▲ "#,##0.0</c:formatCode>
                <c:ptCount val="40"/>
                <c:pt idx="0">
                  <c:v>104.1</c:v>
                </c:pt>
                <c:pt idx="8">
                  <c:v>80.400000000000006</c:v>
                </c:pt>
                <c:pt idx="16">
                  <c:v>70</c:v>
                </c:pt>
                <c:pt idx="24">
                  <c:v>51.2</c:v>
                </c:pt>
                <c:pt idx="32">
                  <c:v>41</c:v>
                </c:pt>
              </c:numCache>
            </c:numRef>
          </c:yVal>
          <c:smooth val="0"/>
          <c:extLst>
            <c:ext xmlns:c16="http://schemas.microsoft.com/office/drawing/2014/chart" uri="{C3380CC4-5D6E-409C-BE32-E72D297353CC}">
              <c16:uniqueId val="{00000009-E95A-447C-9F59-CBB6EC0589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3918511557145975E-2"/>
                  <c:y val="-5.2260315992030085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{76F88894-B432-45B4-B416-CA3ED90D5A08}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95A-447C-9F59-CBB6EC0589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{7BA4DF1A-B6C0-4740-B84F-6EF5130A9A03}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5A-447C-9F59-CBB6EC0589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{A1108778-C109-4039-B721-1AC7B57573FD}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5A-447C-9F59-CBB6EC0589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{077DAE83-4198-4A53-9B6D-C2061408592E}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5A-447C-9F59-CBB6EC0589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{C0D5C847-F64A-4D55-B906-DCC13644C1C6}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5A-447C-9F59-CBB6EC058925}"/>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{DFC41EAB-76C8-438C-AD3C-0D0C85F2E68E}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95A-447C-9F59-CBB6EC058925}"/>
                </c:ext>
              </c:extLst>
            </c:dLbl>
            <c:dLbl>
              <c:idx val="16"/>
              <c:layout>
                <c:manualLayout>
                  <c:x val="-3.501078845569714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{83594569-FECD-4701-8268-EED42DC381A0}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95A-447C-9F59-CBB6EC058925}"/>
                </c:ext>
              </c:extLst>
            </c:dLbl>
            <c:dLbl>
              <c:idx val="24"/>
              <c:layout>
                <c:manualLayout>
                  <c:x val="-4.0177714652991484E-2"/>
                  <c:y val="-4.673843039838075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{E8F42C4E-B1A7-4BB6-BCA0-D63A3C0744CE}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95A-447C-9F59-CBB6EC05892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{C239C3FB-3FB7-437C-B9FF-B89CB815BE15}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95A-447C-9F59-CBB6EC0589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E95A-447C-9F59-CBB6EC058925}"/>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{F9EA9683-8A8F-4146-B630-7E6DC5666465}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E84-4456-9106-6949905E25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{43A70560-89EF-41AD-96AC-6FD9FB5AEECD}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84-4456-9106-6949905E25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{7A6632A9-818B-420D-9060-D16B9835556D}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84-4456-9106-6949905E25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{D0A60811-1122-459D-A8C9-139481895418}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84-4456-9106-6949905E25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{A7592673-175D-456E-81C6-E2C8834F37F3}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84-4456-9106-6949905E2546}"/>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{C1C6485B-3BAB-4F34-A3E6-658378F80906}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E84-4456-9106-6949905E2546}"/>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{C6511CA5-DA85-424F-9487-E8C78495C332}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E84-4456-9106-6949905E2546}"/>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{318B7AAD-FE07-4BBE-896E-41778F0EA5D9}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E84-4456-9106-6949905E2546}"/>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{653F216D-4505-4838-A654-128BBFDDF133}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E84-4456-9106-6949905E25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20.100000000000001</c:v>
                </c:pt>
                <c:pt idx="8">
                  <c:v>18.399999999999999</c:v>
                </c:pt>
                <c:pt idx="16">
                  <c:v>17.100000000000001</c:v>
                </c:pt>
                <c:pt idx="24">
                  <c:v>15.6</c:v>
                </c:pt>
                <c:pt idx="32">
                  <c:v>14.1</c:v>
                </c:pt>
              </c:numCache>
            </c:numRef>
          </c:xVal>
          <c:yVal>
            <c:numRef>
              <c:f>公会計指標分析・財政指標組合せ分析表!$BP$73:$DC$73</c:f>
              <c:numCache>
                <c:formatCode>#,##0.0;"▲ "#,##0.0</c:formatCode>
                <c:ptCount val="40"/>
                <c:pt idx="0">
                  <c:v>104.1</c:v>
                </c:pt>
                <c:pt idx="8">
                  <c:v>80.400000000000006</c:v>
                </c:pt>
                <c:pt idx="16">
                  <c:v>70</c:v>
                </c:pt>
                <c:pt idx="24">
                  <c:v>51.2</c:v>
                </c:pt>
                <c:pt idx="32">
                  <c:v>41</c:v>
                </c:pt>
              </c:numCache>
            </c:numRef>
          </c:yVal>
          <c:smooth val="0"/>
          <c:extLst>
            <c:ext xmlns:c16="http://schemas.microsoft.com/office/drawing/2014/chart" uri="{C3380CC4-5D6E-409C-BE32-E72D297353CC}">
              <c16:uniqueId val="{00000009-7E84-4456-9106-6949905E25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97885892731522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{E3B0ED2B-381E-480F-AA67-4D009FEF85C4}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E84-4456-9106-6949905E25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{9908EED2-5ED8-4809-919B-B02090CEE3CA}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84-4456-9106-6949905E25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{7B2A99DB-433F-4E4B-A9ED-3EE4BFF0DE5B}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84-4456-9106-6949905E25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{5ABEE1AF-F9EE-48CB-88F5-A4C6D5E594DE}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84-4456-9106-6949905E25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{036ACF61-1AED-4607-8ED3-0AD2236CDBD4}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84-4456-9106-6949905E2546}"/>
                </c:ext>
              </c:extLst>
            </c:dLbl>
            <c:dLbl>
              <c:idx val="8"/>
              <c:layout>
                <c:manualLayout>
                  <c:x val="0"/>
                  <c:y val="-1.796398674710101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{91F6853F-6643-43E7-B5C0-5BC0B5CDCFC9}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E84-4456-9106-6949905E2546}"/>
                </c:ext>
              </c:extLst>
            </c:dLbl>
            <c:dLbl>
              <c:idx val="16"/>
              <c:layout>
                <c:manualLayout>
                  <c:x val="0"/>
                  <c:y val="1.17786612434901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{1F959EC8-10D2-4EA3-BAF8-623D0BB7992C}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E84-4456-9106-6949905E2546}"/>
                </c:ext>
              </c:extLst>
            </c:dLbl>
            <c:dLbl>
              <c:idx val="24"/>
              <c:layout>
                <c:manualLayout>
                  <c:x val="0"/>
                  <c:y val="-1.360206506304853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{38431D32-A491-418F-A009-AB9BDF016C76}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E84-4456-9106-6949905E2546}"/>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{0EDBEAC9-2111-4CD2-A8DF-4A5E255AACBE}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E84-4456-9106-6949905E25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7E84-4456-9106-6949905E2546}"/>
            </c:ext>
          </c:extLst>
        </c:ser>
        <c:dLbls>
          <c:showLegendKey val="0"/>
          <c:showVal val="1"/>
          <c:showCatName val="0"/>
          <c:showSerName val="0"/>
          <c:showPercent val="0"/>
          <c:showBubbleSize val="0"/>
        </c:dLbls>
        <c:axId val="84219776"/>
        <c:axId val="84234240"/>
      </c:scatterChart>
      <c:valAx>
        <c:axId val="84219776"/>
        <c:scaling>
          <c:orientation val="maxMin"/>
          <c:max val="3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過去の起債の償還が順次終了することにより元利償還金は年々減少しているが、令和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年度は小学校の統廃合に伴う学校新築や増改築工事の償還が始まったことにより、微増したものと考えられる。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今後は、庁舎機能を含んだ市民サービス施設や市立図書館建設等の大型工事の償還が予定されているため、元利償還金が増加することが予想される。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そこで、優先順位を明確にし、計画的に建設事業を行うことで、将来の公債費負担を軽減することが求められる。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等に係る地方債の現在高と公営企業債等繰入見込額が大半を占めている。地方債現在高については、過去の起債償還が順次終了しているものの、市民サービス施設の整備、市立図書館建設等の大型工事に係る新発債の額が大きいため、ほぼ横ばい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退職手当負担見込額は職員の年齢構成が若返っていることなどから年々減少している。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将来負担比率は年々改善してきているものの、類似団体と比較すると依然として高いことから、今後も普通建設事業の抑制に努め、数値の改善を図っていく。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青森県黒石市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基金残高の合計は年々増加しており、財政調整基金の大幅な増加と、その他特定目的基金の増加によって、令和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その他特定目的基金の増は、ふるさと納税制度による寄付金を寄付者指定の使途ごとに仕分けし対応する基金に積み立てていることと、令和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年度より積み立てている新型コロナウイルス感染症対策利子補給基金によるものである。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基金の現在高は全体的に増加している。しかし、今後公共施設の老朽化対策に係る支出が予想されるほか、雪害や自然災害に伴う緊急対応にも備える必要があるので、計画的かつ余裕を持った基金活用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市民文化会館運営基金：財政再建のため休止中の黒石市文化会館が再開した際に運営資金に充てるために積み立てている。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遊休農地の利活用、農地集約の促進、認定農業者、基幹農業者、農業後継者の育成、基幹作物の振興と新規作物導入による農業経営改善に支援するなど農業振興を図る経費の財源に充てるために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新型コロナウイルス感染症対策利子補給基金：新型コロナウイルス感染症対応の融資制度を利用している事業者を対象に、償還利子の全部又は一部を補給するための基金を積み立てている。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図書館建設基金：図書館を整備する際の財源として市民から頂いた寄付金を積み立てている。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観光振興基金：市の豊富な観光資源の活用を図り、魅力ある観光の振興を推進する事業の経費に充てるための基金を積み立てている。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増となった理由は、使途の指定がある寄付金等を対応する基金に積み立てているためである。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減となった理由は、基金の目的に合致した事業を施行する際、積極的に基金を活用しているためである。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今後も、目的に合致した歳出には積極的に基金を活用し、適切な基金の運用を行っていく。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年度は取り崩しがなく、令和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年度決算余剰分等で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年度は取り崩しがなかったが、降雪の状況によっては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百万円程度の追加支出の可能性がある。緊急時に即座に対応できるだけの基金の確保は必要であるため、堅調な基金運用に努める。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例年、地方債残高に対してかなり低い割合の積み立てしかできていない状況である。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満期一括返済の地方債はなく、地方債残高も減少しているため、今後とも慎重な財政運営に努めたい。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31,975
31,841
217.05
20,559,055
18,244,006
1,723,046
9,334,158
12,299,100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当市の有形固定資産減価償却率は、ここ数年類似団体平均を下回っているものの、年々増加しており、施設等の老朽化が進んでいることがわかる。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既存施設の老朽化対策のため、公共施設等総合管理計画に従い、計画的な更新や除却等が必要である。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813300" y="52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81" name="楕円 80"/>
        <xdr:cNvSpPr/>
      </xdr:nvSpPr>
      <xdr:spPr>
        <a:xfrm>
          <a:off x="47117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82" name="有形固定資産減価償却率該当値テキスト"/>
        <xdr:cNvSpPr txBox="1"/>
      </xdr:nvSpPr>
      <xdr:spPr>
        <a:xfrm>
          <a:off x="4813300" y="5090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61278</xdr:rowOff>
    </xdr:from>
    <xdr:to>
      <xdr:col>19</xdr:col>
      <xdr:colOff>187325</xdr:colOff>
      <xdr:row>30</xdr:row>
      <xdr:rowOff>162878</xdr:rowOff>
    </xdr:to>
    <xdr:sp macro="" textlink="">
      <xdr:nvSpPr>
        <xdr:cNvPr id="83" name="楕円 82"/>
        <xdr:cNvSpPr/>
      </xdr:nvSpPr>
      <xdr:spPr>
        <a:xfrm>
          <a:off x="4000500" y="52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112078</xdr:rowOff>
    </xdr:from>
    <xdr:to>
      <xdr:col>23</xdr:col>
      <xdr:colOff>85725</xdr:colOff>
      <xdr:row>30</xdr:row>
      <xdr:rowOff>146262</xdr:rowOff>
    </xdr:to>
    <xdr:cxnSp macro="">
      <xdr:nvCxnSpPr>
        <xdr:cNvPr id="84" name="直線コネクタ 83"/>
        <xdr:cNvCxnSpPr/>
      </xdr:nvCxnSpPr>
      <xdr:spPr>
        <a:xfrm>
          <a:off x="4051300" y="5255578"/>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5" name="楕円 84"/>
        <xdr:cNvSpPr/>
      </xdr:nvSpPr>
      <xdr:spPr>
        <a:xfrm>
          <a:off x="3238500" y="52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110278</xdr:rowOff>
    </xdr:from>
    <xdr:to>
      <xdr:col>19</xdr:col>
      <xdr:colOff>136525</xdr:colOff>
      <xdr:row>30</xdr:row>
      <xdr:rowOff>112078</xdr:rowOff>
    </xdr:to>
    <xdr:cxnSp macro="">
      <xdr:nvCxnSpPr>
        <xdr:cNvPr id="86" name="直線コネクタ 85"/>
        <xdr:cNvCxnSpPr/>
      </xdr:nvCxnSpPr>
      <xdr:spPr>
        <a:xfrm>
          <a:off x="3289300" y="5253778"/>
          <a:ext cx="762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36089</xdr:rowOff>
    </xdr:from>
    <xdr:to>
      <xdr:col>11</xdr:col>
      <xdr:colOff>187325</xdr:colOff>
      <xdr:row>30</xdr:row>
      <xdr:rowOff>137689</xdr:rowOff>
    </xdr:to>
    <xdr:sp macro="" textlink="">
      <xdr:nvSpPr>
        <xdr:cNvPr id="87" name="楕円 86"/>
        <xdr:cNvSpPr/>
      </xdr:nvSpPr>
      <xdr:spPr>
        <a:xfrm>
          <a:off x="2476500" y="51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86889</xdr:rowOff>
    </xdr:from>
    <xdr:to>
      <xdr:col>15</xdr:col>
      <xdr:colOff>136525</xdr:colOff>
      <xdr:row>30</xdr:row>
      <xdr:rowOff>110278</xdr:rowOff>
    </xdr:to>
    <xdr:cxnSp macro="">
      <xdr:nvCxnSpPr>
        <xdr:cNvPr id="88" name="直線コネクタ 87"/>
        <xdr:cNvCxnSpPr/>
      </xdr:nvCxnSpPr>
      <xdr:spPr>
        <a:xfrm>
          <a:off x="2527300" y="5230389"/>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3704</xdr:rowOff>
    </xdr:from>
    <xdr:to>
      <xdr:col>7</xdr:col>
      <xdr:colOff>187325</xdr:colOff>
      <xdr:row>30</xdr:row>
      <xdr:rowOff>105304</xdr:rowOff>
    </xdr:to>
    <xdr:sp macro="" textlink="">
      <xdr:nvSpPr>
        <xdr:cNvPr id="89" name="楕円 88"/>
        <xdr:cNvSpPr/>
      </xdr:nvSpPr>
      <xdr:spPr>
        <a:xfrm>
          <a:off x="1714500" y="51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54504</xdr:rowOff>
    </xdr:from>
    <xdr:to>
      <xdr:col>11</xdr:col>
      <xdr:colOff>136525</xdr:colOff>
      <xdr:row>30</xdr:row>
      <xdr:rowOff>86889</xdr:rowOff>
    </xdr:to>
    <xdr:cxnSp macro="">
      <xdr:nvCxnSpPr>
        <xdr:cNvPr id="90" name="直線コネクタ 89"/>
        <xdr:cNvCxnSpPr/>
      </xdr:nvCxnSpPr>
      <xdr:spPr>
        <a:xfrm>
          <a:off x="1765300" y="519800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8360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324744" y="531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5627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7955</xdr:rowOff>
    </xdr:from>
    <xdr:ext cx="405111" cy="259045"/>
    <xdr:sp macro="" textlink="">
      <xdr:nvSpPr>
        <xdr:cNvPr id="95" name="n_1mainValue有形固定資産減価償却率"/>
        <xdr:cNvSpPr txBox="1"/>
      </xdr:nvSpPr>
      <xdr:spPr>
        <a:xfrm>
          <a:off x="3836044" y="498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6" name="n_2main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154216</xdr:rowOff>
    </xdr:from>
    <xdr:ext cx="405111" cy="259045"/>
    <xdr:sp macro="" textlink="">
      <xdr:nvSpPr>
        <xdr:cNvPr id="97" name="n_3mainValue有形固定資産減価償却率"/>
        <xdr:cNvSpPr txBox="1"/>
      </xdr:nvSpPr>
      <xdr:spPr>
        <a:xfrm>
          <a:off x="2324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121831</xdr:rowOff>
    </xdr:from>
    <xdr:ext cx="405111" cy="259045"/>
    <xdr:sp macro="" textlink="">
      <xdr:nvSpPr>
        <xdr:cNvPr id="98" name="n_4mainValue有形固定資産減価償却率"/>
        <xdr:cNvSpPr txBox="1"/>
      </xdr:nvSpPr>
      <xdr:spPr>
        <a:xfrm>
          <a:off x="1562744" y="492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ポイント減少し、昨年度に引き続き類似団体平均を下回っている。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これは、既往債の償還終了及び新発債の抑制により将来負担額が減少したためである。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59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466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xdr:cNvSpPr txBox="1"/>
      </xdr:nvSpPr>
      <xdr:spPr>
        <a:xfrm>
          <a:off x="14846300" y="5225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52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55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32131</xdr:rowOff>
    </xdr:from>
    <xdr:to>
      <xdr:col>76</xdr:col>
      <xdr:colOff>73025</xdr:colOff>
      <xdr:row>30</xdr:row>
      <xdr:rowOff>133731</xdr:rowOff>
    </xdr:to>
    <xdr:sp macro="" textlink="">
      <xdr:nvSpPr>
        <xdr:cNvPr id="145" name="楕円 144"/>
        <xdr:cNvSpPr/>
      </xdr:nvSpPr>
      <xdr:spPr>
        <a:xfrm>
          <a:off x="14744700" y="51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55008</xdr:rowOff>
    </xdr:from>
    <xdr:ext cx="469744" cy="259045"/>
    <xdr:sp macro="" textlink="">
      <xdr:nvSpPr>
        <xdr:cNvPr id="146" name="債務償還比率該当値テキスト"/>
        <xdr:cNvSpPr txBox="1"/>
      </xdr:nvSpPr>
      <xdr:spPr>
        <a:xfrm>
          <a:off x="14846300" y="50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152881</xdr:rowOff>
    </xdr:from>
    <xdr:to>
      <xdr:col>72</xdr:col>
      <xdr:colOff>123825</xdr:colOff>
      <xdr:row>31</xdr:row>
      <xdr:rowOff>83031</xdr:rowOff>
    </xdr:to>
    <xdr:sp macro="" textlink="">
      <xdr:nvSpPr>
        <xdr:cNvPr id="147" name="楕円 146"/>
        <xdr:cNvSpPr/>
      </xdr:nvSpPr>
      <xdr:spPr>
        <a:xfrm>
          <a:off x="14033500" y="52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82931</xdr:rowOff>
    </xdr:from>
    <xdr:to>
      <xdr:col>76</xdr:col>
      <xdr:colOff>22225</xdr:colOff>
      <xdr:row>31</xdr:row>
      <xdr:rowOff>32231</xdr:rowOff>
    </xdr:to>
    <xdr:cxnSp macro="">
      <xdr:nvCxnSpPr>
        <xdr:cNvPr id="148" name="直線コネクタ 147"/>
        <xdr:cNvCxnSpPr/>
      </xdr:nvCxnSpPr>
      <xdr:spPr>
        <a:xfrm flipV="1">
          <a:off x="14084300" y="5226431"/>
          <a:ext cx="711200" cy="1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102951</xdr:rowOff>
    </xdr:from>
    <xdr:to>
      <xdr:col>68</xdr:col>
      <xdr:colOff>123825</xdr:colOff>
      <xdr:row>32</xdr:row>
      <xdr:rowOff>33101</xdr:rowOff>
    </xdr:to>
    <xdr:sp macro="" textlink="">
      <xdr:nvSpPr>
        <xdr:cNvPr id="149" name="楕円 148"/>
        <xdr:cNvSpPr/>
      </xdr:nvSpPr>
      <xdr:spPr>
        <a:xfrm>
          <a:off x="13271500" y="541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32231</xdr:rowOff>
    </xdr:from>
    <xdr:to>
      <xdr:col>72</xdr:col>
      <xdr:colOff>73025</xdr:colOff>
      <xdr:row>31</xdr:row>
      <xdr:rowOff>153751</xdr:rowOff>
    </xdr:to>
    <xdr:cxnSp macro="">
      <xdr:nvCxnSpPr>
        <xdr:cNvPr id="150" name="直線コネクタ 149"/>
        <xdr:cNvCxnSpPr/>
      </xdr:nvCxnSpPr>
      <xdr:spPr>
        <a:xfrm flipV="1">
          <a:off x="13322300" y="5347181"/>
          <a:ext cx="762000" cy="1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153996</xdr:rowOff>
    </xdr:from>
    <xdr:to>
      <xdr:col>64</xdr:col>
      <xdr:colOff>123825</xdr:colOff>
      <xdr:row>32</xdr:row>
      <xdr:rowOff>84146</xdr:rowOff>
    </xdr:to>
    <xdr:sp macro="" textlink="">
      <xdr:nvSpPr>
        <xdr:cNvPr id="151" name="楕円 150"/>
        <xdr:cNvSpPr/>
      </xdr:nvSpPr>
      <xdr:spPr>
        <a:xfrm>
          <a:off x="12509500" y="546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153751</xdr:rowOff>
    </xdr:from>
    <xdr:to>
      <xdr:col>68</xdr:col>
      <xdr:colOff>73025</xdr:colOff>
      <xdr:row>32</xdr:row>
      <xdr:rowOff>33346</xdr:rowOff>
    </xdr:to>
    <xdr:cxnSp macro="">
      <xdr:nvCxnSpPr>
        <xdr:cNvPr id="152" name="直線コネクタ 151"/>
        <xdr:cNvCxnSpPr/>
      </xdr:nvCxnSpPr>
      <xdr:spPr>
        <a:xfrm flipV="1">
          <a:off x="12560300" y="5468701"/>
          <a:ext cx="762000" cy="5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61813</xdr:rowOff>
    </xdr:from>
    <xdr:to>
      <xdr:col>60</xdr:col>
      <xdr:colOff>123825</xdr:colOff>
      <xdr:row>32</xdr:row>
      <xdr:rowOff>163413</xdr:rowOff>
    </xdr:to>
    <xdr:sp macro="" textlink="">
      <xdr:nvSpPr>
        <xdr:cNvPr id="153" name="楕円 152"/>
        <xdr:cNvSpPr/>
      </xdr:nvSpPr>
      <xdr:spPr>
        <a:xfrm>
          <a:off x="11747500" y="554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33346</xdr:rowOff>
    </xdr:from>
    <xdr:to>
      <xdr:col>64</xdr:col>
      <xdr:colOff>73025</xdr:colOff>
      <xdr:row>32</xdr:row>
      <xdr:rowOff>112613</xdr:rowOff>
    </xdr:to>
    <xdr:cxnSp macro="">
      <xdr:nvCxnSpPr>
        <xdr:cNvPr id="154" name="直線コネクタ 153"/>
        <xdr:cNvCxnSpPr/>
      </xdr:nvCxnSpPr>
      <xdr:spPr>
        <a:xfrm flipV="1">
          <a:off x="11798300" y="5519746"/>
          <a:ext cx="762000" cy="7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xdr:cNvSpPr txBox="1"/>
      </xdr:nvSpPr>
      <xdr:spPr>
        <a:xfrm>
          <a:off x="13836727" y="556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xdr:cNvSpPr txBox="1"/>
      </xdr:nvSpPr>
      <xdr:spPr>
        <a:xfrm>
          <a:off x="13087427" y="563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xdr:cNvSpPr txBox="1"/>
      </xdr:nvSpPr>
      <xdr:spPr>
        <a:xfrm>
          <a:off x="12325427" y="56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1563427" y="526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99558</xdr:rowOff>
    </xdr:from>
    <xdr:ext cx="469744" cy="259045"/>
    <xdr:sp macro="" textlink="">
      <xdr:nvSpPr>
        <xdr:cNvPr id="159" name="n_1mainValue債務償還比率"/>
        <xdr:cNvSpPr txBox="1"/>
      </xdr:nvSpPr>
      <xdr:spPr>
        <a:xfrm>
          <a:off x="13836727" y="50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49628</xdr:rowOff>
    </xdr:from>
    <xdr:ext cx="469744" cy="259045"/>
    <xdr:sp macro="" textlink="">
      <xdr:nvSpPr>
        <xdr:cNvPr id="160" name="n_2mainValue債務償還比率"/>
        <xdr:cNvSpPr txBox="1"/>
      </xdr:nvSpPr>
      <xdr:spPr>
        <a:xfrm>
          <a:off x="13087427" y="519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100673</xdr:rowOff>
    </xdr:from>
    <xdr:ext cx="469744" cy="259045"/>
    <xdr:sp macro="" textlink="">
      <xdr:nvSpPr>
        <xdr:cNvPr id="161" name="n_3mainValue債務償還比率"/>
        <xdr:cNvSpPr txBox="1"/>
      </xdr:nvSpPr>
      <xdr:spPr>
        <a:xfrm>
          <a:off x="12325427" y="52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154540</xdr:rowOff>
    </xdr:from>
    <xdr:ext cx="469744" cy="259045"/>
    <xdr:sp macro="" textlink="">
      <xdr:nvSpPr>
        <xdr:cNvPr id="162" name="n_4mainValue債務償還比率"/>
        <xdr:cNvSpPr txBox="1"/>
      </xdr:nvSpPr>
      <xdr:spPr>
        <a:xfrm>
          <a:off x="11563427" y="564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31,975
31,841
217.05
20,559,055
18,244,006
1,723,046
9,334,158
12,299,100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3" name="楕円 72"/>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4" name="【道路】&#10;有形固定資産減価償却率該当値テキスト"/>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160655</xdr:rowOff>
    </xdr:from>
    <xdr:to>
      <xdr:col>20</xdr:col>
      <xdr:colOff>38100</xdr:colOff>
      <xdr:row>37</xdr:row>
      <xdr:rowOff>90805</xdr:rowOff>
    </xdr:to>
    <xdr:sp macro="" textlink="">
      <xdr:nvSpPr>
        <xdr:cNvPr id="75" name="楕円 74"/>
        <xdr:cNvSpPr/>
      </xdr:nvSpPr>
      <xdr:spPr>
        <a:xfrm>
          <a:off x="3746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40005</xdr:rowOff>
    </xdr:from>
    <xdr:to>
      <xdr:col>24</xdr:col>
      <xdr:colOff>63500</xdr:colOff>
      <xdr:row>37</xdr:row>
      <xdr:rowOff>80010</xdr:rowOff>
    </xdr:to>
    <xdr:cxnSp macro="">
      <xdr:nvCxnSpPr>
        <xdr:cNvPr id="76" name="直線コネクタ 75"/>
        <xdr:cNvCxnSpPr/>
      </xdr:nvCxnSpPr>
      <xdr:spPr>
        <a:xfrm>
          <a:off x="3797300" y="63836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120650</xdr:rowOff>
    </xdr:from>
    <xdr:to>
      <xdr:col>15</xdr:col>
      <xdr:colOff>101600</xdr:colOff>
      <xdr:row>37</xdr:row>
      <xdr:rowOff>50800</xdr:rowOff>
    </xdr:to>
    <xdr:sp macro="" textlink="">
      <xdr:nvSpPr>
        <xdr:cNvPr id="77" name="楕円 76"/>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40005</xdr:rowOff>
    </xdr:to>
    <xdr:cxnSp macro="">
      <xdr:nvCxnSpPr>
        <xdr:cNvPr id="78" name="直線コネクタ 77"/>
        <xdr:cNvCxnSpPr/>
      </xdr:nvCxnSpPr>
      <xdr:spPr>
        <a:xfrm>
          <a:off x="2908300" y="63436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9" name="楕円 78"/>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37</xdr:row>
      <xdr:rowOff>0</xdr:rowOff>
    </xdr:to>
    <xdr:cxnSp macro="">
      <xdr:nvCxnSpPr>
        <xdr:cNvPr id="80" name="直線コネクタ 79"/>
        <xdr:cNvCxnSpPr/>
      </xdr:nvCxnSpPr>
      <xdr:spPr>
        <a:xfrm>
          <a:off x="2019300" y="6305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50165</xdr:rowOff>
    </xdr:from>
    <xdr:to>
      <xdr:col>6</xdr:col>
      <xdr:colOff>38100</xdr:colOff>
      <xdr:row>36</xdr:row>
      <xdr:rowOff>151765</xdr:rowOff>
    </xdr:to>
    <xdr:sp macro="" textlink="">
      <xdr:nvSpPr>
        <xdr:cNvPr id="81" name="楕円 80"/>
        <xdr:cNvSpPr/>
      </xdr:nvSpPr>
      <xdr:spPr>
        <a:xfrm>
          <a:off x="1079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100965</xdr:rowOff>
    </xdr:from>
    <xdr:to>
      <xdr:col>10</xdr:col>
      <xdr:colOff>114300</xdr:colOff>
      <xdr:row>36</xdr:row>
      <xdr:rowOff>133350</xdr:rowOff>
    </xdr:to>
    <xdr:cxnSp macro="">
      <xdr:nvCxnSpPr>
        <xdr:cNvPr id="82" name="直線コネクタ 81"/>
        <xdr:cNvCxnSpPr/>
      </xdr:nvCxnSpPr>
      <xdr:spPr>
        <a:xfrm>
          <a:off x="1130300" y="6273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107332</xdr:rowOff>
    </xdr:from>
    <xdr:ext cx="405111" cy="259045"/>
    <xdr:sp macro="" textlink="">
      <xdr:nvSpPr>
        <xdr:cNvPr id="87" name="n_1mainValue【道路】&#10;有形固定資産減価償却率"/>
        <xdr:cNvSpPr txBox="1"/>
      </xdr:nvSpPr>
      <xdr:spPr>
        <a:xfrm>
          <a:off x="3582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67327</xdr:rowOff>
    </xdr:from>
    <xdr:ext cx="405111" cy="259045"/>
    <xdr:sp macro="" textlink="">
      <xdr:nvSpPr>
        <xdr:cNvPr id="88" name="n_2mainValue【道路】&#10;有形固定資産減価償却率"/>
        <xdr:cNvSpPr txBox="1"/>
      </xdr:nvSpPr>
      <xdr:spPr>
        <a:xfrm>
          <a:off x="2705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9" name="n_3mainValue【道路】&#10;有形固定資産減価償却率"/>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90" name="n_4mainValue【道路】&#10;有形固定資産減価償却率"/>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101908</xdr:rowOff>
    </xdr:from>
    <xdr:to>
      <xdr:col>55</xdr:col>
      <xdr:colOff>50800</xdr:colOff>
      <xdr:row>41</xdr:row>
      <xdr:rowOff>32058</xdr:rowOff>
    </xdr:to>
    <xdr:sp macro="" textlink="">
      <xdr:nvSpPr>
        <xdr:cNvPr id="128" name="楕円 127"/>
        <xdr:cNvSpPr/>
      </xdr:nvSpPr>
      <xdr:spPr>
        <a:xfrm>
          <a:off x="10426700" y="69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80335</xdr:rowOff>
    </xdr:from>
    <xdr:ext cx="534377" cy="259045"/>
    <xdr:sp macro="" textlink="">
      <xdr:nvSpPr>
        <xdr:cNvPr id="129" name="【道路】&#10;一人当たり延長該当値テキスト"/>
        <xdr:cNvSpPr txBox="1"/>
      </xdr:nvSpPr>
      <xdr:spPr>
        <a:xfrm>
          <a:off x="10515600" y="693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104504</xdr:rowOff>
    </xdr:from>
    <xdr:to>
      <xdr:col>50</xdr:col>
      <xdr:colOff>165100</xdr:colOff>
      <xdr:row>41</xdr:row>
      <xdr:rowOff>34654</xdr:rowOff>
    </xdr:to>
    <xdr:sp macro="" textlink="">
      <xdr:nvSpPr>
        <xdr:cNvPr id="130" name="楕円 129"/>
        <xdr:cNvSpPr/>
      </xdr:nvSpPr>
      <xdr:spPr>
        <a:xfrm>
          <a:off x="9588500" y="69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152708</xdr:rowOff>
    </xdr:from>
    <xdr:to>
      <xdr:col>55</xdr:col>
      <xdr:colOff>0</xdr:colOff>
      <xdr:row>40</xdr:row>
      <xdr:rowOff>155304</xdr:rowOff>
    </xdr:to>
    <xdr:cxnSp macro="">
      <xdr:nvCxnSpPr>
        <xdr:cNvPr id="131" name="直線コネクタ 130"/>
        <xdr:cNvCxnSpPr/>
      </xdr:nvCxnSpPr>
      <xdr:spPr>
        <a:xfrm flipV="1">
          <a:off x="9639300" y="7010708"/>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108117</xdr:rowOff>
    </xdr:from>
    <xdr:to>
      <xdr:col>46</xdr:col>
      <xdr:colOff>38100</xdr:colOff>
      <xdr:row>41</xdr:row>
      <xdr:rowOff>38267</xdr:rowOff>
    </xdr:to>
    <xdr:sp macro="" textlink="">
      <xdr:nvSpPr>
        <xdr:cNvPr id="132" name="楕円 131"/>
        <xdr:cNvSpPr/>
      </xdr:nvSpPr>
      <xdr:spPr>
        <a:xfrm>
          <a:off x="8699500" y="69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155304</xdr:rowOff>
    </xdr:from>
    <xdr:to>
      <xdr:col>50</xdr:col>
      <xdr:colOff>114300</xdr:colOff>
      <xdr:row>40</xdr:row>
      <xdr:rowOff>158917</xdr:rowOff>
    </xdr:to>
    <xdr:cxnSp macro="">
      <xdr:nvCxnSpPr>
        <xdr:cNvPr id="133" name="直線コネクタ 132"/>
        <xdr:cNvCxnSpPr/>
      </xdr:nvCxnSpPr>
      <xdr:spPr>
        <a:xfrm flipV="1">
          <a:off x="8750300" y="7013304"/>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108958</xdr:rowOff>
    </xdr:from>
    <xdr:to>
      <xdr:col>41</xdr:col>
      <xdr:colOff>101600</xdr:colOff>
      <xdr:row>41</xdr:row>
      <xdr:rowOff>39108</xdr:rowOff>
    </xdr:to>
    <xdr:sp macro="" textlink="">
      <xdr:nvSpPr>
        <xdr:cNvPr id="134" name="楕円 133"/>
        <xdr:cNvSpPr/>
      </xdr:nvSpPr>
      <xdr:spPr>
        <a:xfrm>
          <a:off x="7810500" y="69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158917</xdr:rowOff>
    </xdr:from>
    <xdr:to>
      <xdr:col>45</xdr:col>
      <xdr:colOff>177800</xdr:colOff>
      <xdr:row>40</xdr:row>
      <xdr:rowOff>159758</xdr:rowOff>
    </xdr:to>
    <xdr:cxnSp macro="">
      <xdr:nvCxnSpPr>
        <xdr:cNvPr id="135" name="直線コネクタ 134"/>
        <xdr:cNvCxnSpPr/>
      </xdr:nvCxnSpPr>
      <xdr:spPr>
        <a:xfrm flipV="1">
          <a:off x="7861300" y="7016917"/>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111720</xdr:rowOff>
    </xdr:from>
    <xdr:to>
      <xdr:col>36</xdr:col>
      <xdr:colOff>165100</xdr:colOff>
      <xdr:row>41</xdr:row>
      <xdr:rowOff>41870</xdr:rowOff>
    </xdr:to>
    <xdr:sp macro="" textlink="">
      <xdr:nvSpPr>
        <xdr:cNvPr id="136" name="楕円 135"/>
        <xdr:cNvSpPr/>
      </xdr:nvSpPr>
      <xdr:spPr>
        <a:xfrm>
          <a:off x="6921500" y="69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159758</xdr:rowOff>
    </xdr:from>
    <xdr:to>
      <xdr:col>41</xdr:col>
      <xdr:colOff>50800</xdr:colOff>
      <xdr:row>40</xdr:row>
      <xdr:rowOff>162520</xdr:rowOff>
    </xdr:to>
    <xdr:cxnSp macro="">
      <xdr:nvCxnSpPr>
        <xdr:cNvPr id="137" name="直線コネクタ 136"/>
        <xdr:cNvCxnSpPr/>
      </xdr:nvCxnSpPr>
      <xdr:spPr>
        <a:xfrm flipV="1">
          <a:off x="6972300" y="7017758"/>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25781</xdr:rowOff>
    </xdr:from>
    <xdr:ext cx="534377" cy="259045"/>
    <xdr:sp macro="" textlink="">
      <xdr:nvSpPr>
        <xdr:cNvPr id="142" name="n_1mainValue【道路】&#10;一人当たり延長"/>
        <xdr:cNvSpPr txBox="1"/>
      </xdr:nvSpPr>
      <xdr:spPr>
        <a:xfrm>
          <a:off x="9359411" y="705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29394</xdr:rowOff>
    </xdr:from>
    <xdr:ext cx="534377" cy="259045"/>
    <xdr:sp macro="" textlink="">
      <xdr:nvSpPr>
        <xdr:cNvPr id="143" name="n_2mainValue【道路】&#10;一人当たり延長"/>
        <xdr:cNvSpPr txBox="1"/>
      </xdr:nvSpPr>
      <xdr:spPr>
        <a:xfrm>
          <a:off x="8483111" y="70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30235</xdr:rowOff>
    </xdr:from>
    <xdr:ext cx="534377" cy="259045"/>
    <xdr:sp macro="" textlink="">
      <xdr:nvSpPr>
        <xdr:cNvPr id="144" name="n_3mainValue【道路】&#10;一人当たり延長"/>
        <xdr:cNvSpPr txBox="1"/>
      </xdr:nvSpPr>
      <xdr:spPr>
        <a:xfrm>
          <a:off x="7594111" y="705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32997</xdr:rowOff>
    </xdr:from>
    <xdr:ext cx="534377" cy="259045"/>
    <xdr:sp macro="" textlink="">
      <xdr:nvSpPr>
        <xdr:cNvPr id="145" name="n_4mainValue【道路】&#10;一人当たり延長"/>
        <xdr:cNvSpPr txBox="1"/>
      </xdr:nvSpPr>
      <xdr:spPr>
        <a:xfrm>
          <a:off x="6705111" y="70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87" name="楕円 186"/>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88" name="【橋りょう・トンネル】&#10;有形固定資産減価償却率該当値テキスト"/>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189" name="楕円 188"/>
        <xdr:cNvSpPr/>
      </xdr:nvSpPr>
      <xdr:spPr>
        <a:xfrm>
          <a:off x="3746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71846</xdr:rowOff>
    </xdr:to>
    <xdr:cxnSp macro="">
      <xdr:nvCxnSpPr>
        <xdr:cNvPr id="190" name="直線コネクタ 189"/>
        <xdr:cNvCxnSpPr/>
      </xdr:nvCxnSpPr>
      <xdr:spPr>
        <a:xfrm>
          <a:off x="3797300" y="103310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191" name="楕円 190"/>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44087</xdr:rowOff>
    </xdr:to>
    <xdr:cxnSp macro="">
      <xdr:nvCxnSpPr>
        <xdr:cNvPr id="192" name="直線コネクタ 191"/>
        <xdr:cNvCxnSpPr/>
      </xdr:nvCxnSpPr>
      <xdr:spPr>
        <a:xfrm>
          <a:off x="2908300" y="103033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119017</xdr:rowOff>
    </xdr:from>
    <xdr:to>
      <xdr:col>10</xdr:col>
      <xdr:colOff>165100</xdr:colOff>
      <xdr:row>60</xdr:row>
      <xdr:rowOff>49167</xdr:rowOff>
    </xdr:to>
    <xdr:sp macro="" textlink="">
      <xdr:nvSpPr>
        <xdr:cNvPr id="193" name="楕円 192"/>
        <xdr:cNvSpPr/>
      </xdr:nvSpPr>
      <xdr:spPr>
        <a:xfrm>
          <a:off x="1968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169817</xdr:rowOff>
    </xdr:from>
    <xdr:to>
      <xdr:col>15</xdr:col>
      <xdr:colOff>50800</xdr:colOff>
      <xdr:row>60</xdr:row>
      <xdr:rowOff>16328</xdr:rowOff>
    </xdr:to>
    <xdr:cxnSp macro="">
      <xdr:nvCxnSpPr>
        <xdr:cNvPr id="194" name="直線コネクタ 193"/>
        <xdr:cNvCxnSpPr/>
      </xdr:nvCxnSpPr>
      <xdr:spPr>
        <a:xfrm>
          <a:off x="2019300" y="102853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104322</xdr:rowOff>
    </xdr:from>
    <xdr:to>
      <xdr:col>6</xdr:col>
      <xdr:colOff>38100</xdr:colOff>
      <xdr:row>60</xdr:row>
      <xdr:rowOff>34472</xdr:rowOff>
    </xdr:to>
    <xdr:sp macro="" textlink="">
      <xdr:nvSpPr>
        <xdr:cNvPr id="195" name="楕円 194"/>
        <xdr:cNvSpPr/>
      </xdr:nvSpPr>
      <xdr:spPr>
        <a:xfrm>
          <a:off x="1079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155122</xdr:rowOff>
    </xdr:from>
    <xdr:to>
      <xdr:col>10</xdr:col>
      <xdr:colOff>114300</xdr:colOff>
      <xdr:row>59</xdr:row>
      <xdr:rowOff>169817</xdr:rowOff>
    </xdr:to>
    <xdr:cxnSp macro="">
      <xdr:nvCxnSpPr>
        <xdr:cNvPr id="196" name="直線コネクタ 195"/>
        <xdr:cNvCxnSpPr/>
      </xdr:nvCxnSpPr>
      <xdr:spPr>
        <a:xfrm>
          <a:off x="1130300" y="102706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111414</xdr:rowOff>
    </xdr:from>
    <xdr:ext cx="405111" cy="259045"/>
    <xdr:sp macro="" textlink="">
      <xdr:nvSpPr>
        <xdr:cNvPr id="201" name="n_1mainValue【橋りょう・トンネル】&#10;有形固定資産減価償却率"/>
        <xdr:cNvSpPr txBox="1"/>
      </xdr:nvSpPr>
      <xdr:spPr>
        <a:xfrm>
          <a:off x="3582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83655</xdr:rowOff>
    </xdr:from>
    <xdr:ext cx="405111" cy="259045"/>
    <xdr:sp macro="" textlink="">
      <xdr:nvSpPr>
        <xdr:cNvPr id="202" name="n_2mainValue【橋りょう・トンネル】&#10;有形固定資産減価償却率"/>
        <xdr:cNvSpPr txBox="1"/>
      </xdr:nvSpPr>
      <xdr:spPr>
        <a:xfrm>
          <a:off x="2705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65694</xdr:rowOff>
    </xdr:from>
    <xdr:ext cx="405111" cy="259045"/>
    <xdr:sp macro="" textlink="">
      <xdr:nvSpPr>
        <xdr:cNvPr id="203" name="n_3mainValue【橋りょう・トンネル】&#10;有形固定資産減価償却率"/>
        <xdr:cNvSpPr txBox="1"/>
      </xdr:nvSpPr>
      <xdr:spPr>
        <a:xfrm>
          <a:off x="1816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50999</xdr:rowOff>
    </xdr:from>
    <xdr:ext cx="405111" cy="259045"/>
    <xdr:sp macro="" textlink="">
      <xdr:nvSpPr>
        <xdr:cNvPr id="204" name="n_4mainValue【橋りょう・トンネル】&#10;有形固定資産減価償却率"/>
        <xdr:cNvSpPr txBox="1"/>
      </xdr:nvSpPr>
      <xdr:spPr>
        <a:xfrm>
          <a:off x="927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65263</xdr:rowOff>
    </xdr:from>
    <xdr:to>
      <xdr:col>55</xdr:col>
      <xdr:colOff>50800</xdr:colOff>
      <xdr:row>63</xdr:row>
      <xdr:rowOff>166863</xdr:rowOff>
    </xdr:to>
    <xdr:sp macro="" textlink="">
      <xdr:nvSpPr>
        <xdr:cNvPr id="244" name="楕円 243"/>
        <xdr:cNvSpPr/>
      </xdr:nvSpPr>
      <xdr:spPr>
        <a:xfrm>
          <a:off x="10426700" y="108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151640</xdr:rowOff>
    </xdr:from>
    <xdr:ext cx="599010" cy="259045"/>
    <xdr:sp macro="" textlink="">
      <xdr:nvSpPr>
        <xdr:cNvPr id="245" name="【橋りょう・トンネル】&#10;一人当たり有形固定資産（償却資産）額該当値テキスト"/>
        <xdr:cNvSpPr txBox="1"/>
      </xdr:nvSpPr>
      <xdr:spPr>
        <a:xfrm>
          <a:off x="10515600" y="1078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67508</xdr:rowOff>
    </xdr:from>
    <xdr:to>
      <xdr:col>50</xdr:col>
      <xdr:colOff>165100</xdr:colOff>
      <xdr:row>63</xdr:row>
      <xdr:rowOff>169108</xdr:rowOff>
    </xdr:to>
    <xdr:sp macro="" textlink="">
      <xdr:nvSpPr>
        <xdr:cNvPr id="246" name="楕円 245"/>
        <xdr:cNvSpPr/>
      </xdr:nvSpPr>
      <xdr:spPr>
        <a:xfrm>
          <a:off x="9588500" y="108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116063</xdr:rowOff>
    </xdr:from>
    <xdr:to>
      <xdr:col>55</xdr:col>
      <xdr:colOff>0</xdr:colOff>
      <xdr:row>63</xdr:row>
      <xdr:rowOff>118308</xdr:rowOff>
    </xdr:to>
    <xdr:cxnSp macro="">
      <xdr:nvCxnSpPr>
        <xdr:cNvPr id="247" name="直線コネクタ 246"/>
        <xdr:cNvCxnSpPr/>
      </xdr:nvCxnSpPr>
      <xdr:spPr>
        <a:xfrm flipV="1">
          <a:off x="9639300" y="10917413"/>
          <a:ext cx="8382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69673</xdr:rowOff>
    </xdr:from>
    <xdr:to>
      <xdr:col>46</xdr:col>
      <xdr:colOff>38100</xdr:colOff>
      <xdr:row>63</xdr:row>
      <xdr:rowOff>171273</xdr:rowOff>
    </xdr:to>
    <xdr:sp macro="" textlink="">
      <xdr:nvSpPr>
        <xdr:cNvPr id="248" name="楕円 247"/>
        <xdr:cNvSpPr/>
      </xdr:nvSpPr>
      <xdr:spPr>
        <a:xfrm>
          <a:off x="8699500" y="108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118308</xdr:rowOff>
    </xdr:from>
    <xdr:to>
      <xdr:col>50</xdr:col>
      <xdr:colOff>114300</xdr:colOff>
      <xdr:row>63</xdr:row>
      <xdr:rowOff>120473</xdr:rowOff>
    </xdr:to>
    <xdr:cxnSp macro="">
      <xdr:nvCxnSpPr>
        <xdr:cNvPr id="249" name="直線コネクタ 248"/>
        <xdr:cNvCxnSpPr/>
      </xdr:nvCxnSpPr>
      <xdr:spPr>
        <a:xfrm flipV="1">
          <a:off x="8750300" y="10919658"/>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72946</xdr:rowOff>
    </xdr:from>
    <xdr:to>
      <xdr:col>41</xdr:col>
      <xdr:colOff>101600</xdr:colOff>
      <xdr:row>64</xdr:row>
      <xdr:rowOff>3096</xdr:rowOff>
    </xdr:to>
    <xdr:sp macro="" textlink="">
      <xdr:nvSpPr>
        <xdr:cNvPr id="250" name="楕円 249"/>
        <xdr:cNvSpPr/>
      </xdr:nvSpPr>
      <xdr:spPr>
        <a:xfrm>
          <a:off x="7810500" y="108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120473</xdr:rowOff>
    </xdr:from>
    <xdr:to>
      <xdr:col>45</xdr:col>
      <xdr:colOff>177800</xdr:colOff>
      <xdr:row>63</xdr:row>
      <xdr:rowOff>123746</xdr:rowOff>
    </xdr:to>
    <xdr:cxnSp macro="">
      <xdr:nvCxnSpPr>
        <xdr:cNvPr id="251" name="直線コネクタ 250"/>
        <xdr:cNvCxnSpPr/>
      </xdr:nvCxnSpPr>
      <xdr:spPr>
        <a:xfrm flipV="1">
          <a:off x="7861300" y="10921823"/>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76730</xdr:rowOff>
    </xdr:from>
    <xdr:to>
      <xdr:col>36</xdr:col>
      <xdr:colOff>165100</xdr:colOff>
      <xdr:row>64</xdr:row>
      <xdr:rowOff>6880</xdr:rowOff>
    </xdr:to>
    <xdr:sp macro="" textlink="">
      <xdr:nvSpPr>
        <xdr:cNvPr id="252" name="楕円 251"/>
        <xdr:cNvSpPr/>
      </xdr:nvSpPr>
      <xdr:spPr>
        <a:xfrm>
          <a:off x="6921500" y="108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123746</xdr:rowOff>
    </xdr:from>
    <xdr:to>
      <xdr:col>41</xdr:col>
      <xdr:colOff>50800</xdr:colOff>
      <xdr:row>63</xdr:row>
      <xdr:rowOff>127530</xdr:rowOff>
    </xdr:to>
    <xdr:cxnSp macro="">
      <xdr:nvCxnSpPr>
        <xdr:cNvPr id="253" name="直線コネクタ 252"/>
        <xdr:cNvCxnSpPr/>
      </xdr:nvCxnSpPr>
      <xdr:spPr>
        <a:xfrm flipV="1">
          <a:off x="6972300" y="10925096"/>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160235</xdr:rowOff>
    </xdr:from>
    <xdr:ext cx="599010" cy="259045"/>
    <xdr:sp macro="" textlink="">
      <xdr:nvSpPr>
        <xdr:cNvPr id="258" name="n_1mainValue【橋りょう・トンネル】&#10;一人当たり有形固定資産（償却資産）額"/>
        <xdr:cNvSpPr txBox="1"/>
      </xdr:nvSpPr>
      <xdr:spPr>
        <a:xfrm>
          <a:off x="9327095" y="1096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162400</xdr:rowOff>
    </xdr:from>
    <xdr:ext cx="599010" cy="259045"/>
    <xdr:sp macro="" textlink="">
      <xdr:nvSpPr>
        <xdr:cNvPr id="259" name="n_2mainValue【橋りょう・トンネル】&#10;一人当たり有形固定資産（償却資産）額"/>
        <xdr:cNvSpPr txBox="1"/>
      </xdr:nvSpPr>
      <xdr:spPr>
        <a:xfrm>
          <a:off x="8450795" y="1096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165673</xdr:rowOff>
    </xdr:from>
    <xdr:ext cx="599010" cy="259045"/>
    <xdr:sp macro="" textlink="">
      <xdr:nvSpPr>
        <xdr:cNvPr id="260" name="n_3mainValue【橋りょう・トンネル】&#10;一人当たり有形固定資産（償却資産）額"/>
        <xdr:cNvSpPr txBox="1"/>
      </xdr:nvSpPr>
      <xdr:spPr>
        <a:xfrm>
          <a:off x="7561795" y="1096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169457</xdr:rowOff>
    </xdr:from>
    <xdr:ext cx="599010" cy="259045"/>
    <xdr:sp macro="" textlink="">
      <xdr:nvSpPr>
        <xdr:cNvPr id="261" name="n_4mainValue【橋りょう・トンネル】&#10;一人当たり有形固定資産（償却資産）額"/>
        <xdr:cNvSpPr txBox="1"/>
      </xdr:nvSpPr>
      <xdr:spPr>
        <a:xfrm>
          <a:off x="6672795" y="1097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302" name="楕円 301"/>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130191</xdr:rowOff>
    </xdr:from>
    <xdr:ext cx="405111" cy="259045"/>
    <xdr:sp macro="" textlink="">
      <xdr:nvSpPr>
        <xdr:cNvPr id="303" name="【公営住宅】&#10;有形固定資産減価償却率該当値テキスト"/>
        <xdr:cNvSpPr txBox="1"/>
      </xdr:nvSpPr>
      <xdr:spPr>
        <a:xfrm>
          <a:off x="4673600"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304" name="楕円 303"/>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112395</xdr:rowOff>
    </xdr:from>
    <xdr:to>
      <xdr:col>24</xdr:col>
      <xdr:colOff>63500</xdr:colOff>
      <xdr:row>82</xdr:row>
      <xdr:rowOff>158114</xdr:rowOff>
    </xdr:to>
    <xdr:cxnSp macro="">
      <xdr:nvCxnSpPr>
        <xdr:cNvPr id="305" name="直線コネクタ 304"/>
        <xdr:cNvCxnSpPr/>
      </xdr:nvCxnSpPr>
      <xdr:spPr>
        <a:xfrm>
          <a:off x="3797300" y="141712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306" name="楕円 305"/>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112395</xdr:rowOff>
    </xdr:to>
    <xdr:cxnSp macro="">
      <xdr:nvCxnSpPr>
        <xdr:cNvPr id="307" name="直線コネクタ 306"/>
        <xdr:cNvCxnSpPr/>
      </xdr:nvCxnSpPr>
      <xdr:spPr>
        <a:xfrm>
          <a:off x="2908300" y="14125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36830</xdr:rowOff>
    </xdr:from>
    <xdr:to>
      <xdr:col>10</xdr:col>
      <xdr:colOff>165100</xdr:colOff>
      <xdr:row>82</xdr:row>
      <xdr:rowOff>138430</xdr:rowOff>
    </xdr:to>
    <xdr:sp macro="" textlink="">
      <xdr:nvSpPr>
        <xdr:cNvPr id="308" name="楕円 307"/>
        <xdr:cNvSpPr/>
      </xdr:nvSpPr>
      <xdr:spPr>
        <a:xfrm>
          <a:off x="196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66675</xdr:rowOff>
    </xdr:from>
    <xdr:to>
      <xdr:col>15</xdr:col>
      <xdr:colOff>50800</xdr:colOff>
      <xdr:row>82</xdr:row>
      <xdr:rowOff>87630</xdr:rowOff>
    </xdr:to>
    <xdr:cxnSp macro="">
      <xdr:nvCxnSpPr>
        <xdr:cNvPr id="309" name="直線コネクタ 308"/>
        <xdr:cNvCxnSpPr/>
      </xdr:nvCxnSpPr>
      <xdr:spPr>
        <a:xfrm flipV="1">
          <a:off x="2019300" y="141255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168275</xdr:rowOff>
    </xdr:from>
    <xdr:to>
      <xdr:col>6</xdr:col>
      <xdr:colOff>38100</xdr:colOff>
      <xdr:row>82</xdr:row>
      <xdr:rowOff>98425</xdr:rowOff>
    </xdr:to>
    <xdr:sp macro="" textlink="">
      <xdr:nvSpPr>
        <xdr:cNvPr id="310" name="楕円 309"/>
        <xdr:cNvSpPr/>
      </xdr:nvSpPr>
      <xdr:spPr>
        <a:xfrm>
          <a:off x="1079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47625</xdr:rowOff>
    </xdr:from>
    <xdr:to>
      <xdr:col>10</xdr:col>
      <xdr:colOff>114300</xdr:colOff>
      <xdr:row>82</xdr:row>
      <xdr:rowOff>87630</xdr:rowOff>
    </xdr:to>
    <xdr:cxnSp macro="">
      <xdr:nvCxnSpPr>
        <xdr:cNvPr id="311" name="直線コネクタ 310"/>
        <xdr:cNvCxnSpPr/>
      </xdr:nvCxnSpPr>
      <xdr:spPr>
        <a:xfrm>
          <a:off x="1130300" y="14106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8272</xdr:rowOff>
    </xdr:from>
    <xdr:ext cx="405111" cy="259045"/>
    <xdr:sp macro="" textlink="">
      <xdr:nvSpPr>
        <xdr:cNvPr id="316" name="n_1mainValue【公営住宅】&#10;有形固定資産減価償却率"/>
        <xdr:cNvSpPr txBox="1"/>
      </xdr:nvSpPr>
      <xdr:spPr>
        <a:xfrm>
          <a:off x="35820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134002</xdr:rowOff>
    </xdr:from>
    <xdr:ext cx="405111" cy="259045"/>
    <xdr:sp macro="" textlink="">
      <xdr:nvSpPr>
        <xdr:cNvPr id="317" name="n_2mainValue【公営住宅】&#10;有形固定資産減価償却率"/>
        <xdr:cNvSpPr txBox="1"/>
      </xdr:nvSpPr>
      <xdr:spPr>
        <a:xfrm>
          <a:off x="2705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154957</xdr:rowOff>
    </xdr:from>
    <xdr:ext cx="405111" cy="259045"/>
    <xdr:sp macro="" textlink="">
      <xdr:nvSpPr>
        <xdr:cNvPr id="318" name="n_3mainValue【公営住宅】&#10;有形固定資産減価償却率"/>
        <xdr:cNvSpPr txBox="1"/>
      </xdr:nvSpPr>
      <xdr:spPr>
        <a:xfrm>
          <a:off x="18167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114952</xdr:rowOff>
    </xdr:from>
    <xdr:ext cx="405111" cy="259045"/>
    <xdr:sp macro="" textlink="">
      <xdr:nvSpPr>
        <xdr:cNvPr id="319" name="n_4mainValue【公営住宅】&#10;有形固定資産減価償却率"/>
        <xdr:cNvSpPr txBox="1"/>
      </xdr:nvSpPr>
      <xdr:spPr>
        <a:xfrm>
          <a:off x="927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136027</xdr:rowOff>
    </xdr:from>
    <xdr:to>
      <xdr:col>55</xdr:col>
      <xdr:colOff>50800</xdr:colOff>
      <xdr:row>86</xdr:row>
      <xdr:rowOff>66177</xdr:rowOff>
    </xdr:to>
    <xdr:sp macro="" textlink="">
      <xdr:nvSpPr>
        <xdr:cNvPr id="357" name="楕円 356"/>
        <xdr:cNvSpPr/>
      </xdr:nvSpPr>
      <xdr:spPr>
        <a:xfrm>
          <a:off x="10426700" y="147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135432</xdr:rowOff>
    </xdr:from>
    <xdr:to>
      <xdr:col>50</xdr:col>
      <xdr:colOff>165100</xdr:colOff>
      <xdr:row>86</xdr:row>
      <xdr:rowOff>65582</xdr:rowOff>
    </xdr:to>
    <xdr:sp macro="" textlink="">
      <xdr:nvSpPr>
        <xdr:cNvPr id="359" name="楕円 358"/>
        <xdr:cNvSpPr/>
      </xdr:nvSpPr>
      <xdr:spPr>
        <a:xfrm>
          <a:off x="9588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14782</xdr:rowOff>
    </xdr:from>
    <xdr:to>
      <xdr:col>55</xdr:col>
      <xdr:colOff>0</xdr:colOff>
      <xdr:row>86</xdr:row>
      <xdr:rowOff>15377</xdr:rowOff>
    </xdr:to>
    <xdr:cxnSp macro="">
      <xdr:nvCxnSpPr>
        <xdr:cNvPr id="360" name="直線コネクタ 359"/>
        <xdr:cNvCxnSpPr/>
      </xdr:nvCxnSpPr>
      <xdr:spPr>
        <a:xfrm>
          <a:off x="9639300" y="14759482"/>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134930</xdr:rowOff>
    </xdr:from>
    <xdr:to>
      <xdr:col>46</xdr:col>
      <xdr:colOff>38100</xdr:colOff>
      <xdr:row>86</xdr:row>
      <xdr:rowOff>65080</xdr:rowOff>
    </xdr:to>
    <xdr:sp macro="" textlink="">
      <xdr:nvSpPr>
        <xdr:cNvPr id="361" name="楕円 360"/>
        <xdr:cNvSpPr/>
      </xdr:nvSpPr>
      <xdr:spPr>
        <a:xfrm>
          <a:off x="8699500" y="147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14280</xdr:rowOff>
    </xdr:from>
    <xdr:to>
      <xdr:col>50</xdr:col>
      <xdr:colOff>114300</xdr:colOff>
      <xdr:row>86</xdr:row>
      <xdr:rowOff>14782</xdr:rowOff>
    </xdr:to>
    <xdr:cxnSp macro="">
      <xdr:nvCxnSpPr>
        <xdr:cNvPr id="362" name="直線コネクタ 361"/>
        <xdr:cNvCxnSpPr/>
      </xdr:nvCxnSpPr>
      <xdr:spPr>
        <a:xfrm>
          <a:off x="8750300" y="1475898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136485</xdr:rowOff>
    </xdr:from>
    <xdr:to>
      <xdr:col>41</xdr:col>
      <xdr:colOff>101600</xdr:colOff>
      <xdr:row>86</xdr:row>
      <xdr:rowOff>66635</xdr:rowOff>
    </xdr:to>
    <xdr:sp macro="" textlink="">
      <xdr:nvSpPr>
        <xdr:cNvPr id="363" name="楕円 362"/>
        <xdr:cNvSpPr/>
      </xdr:nvSpPr>
      <xdr:spPr>
        <a:xfrm>
          <a:off x="7810500" y="147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14280</xdr:rowOff>
    </xdr:from>
    <xdr:to>
      <xdr:col>45</xdr:col>
      <xdr:colOff>177800</xdr:colOff>
      <xdr:row>86</xdr:row>
      <xdr:rowOff>15835</xdr:rowOff>
    </xdr:to>
    <xdr:cxnSp macro="">
      <xdr:nvCxnSpPr>
        <xdr:cNvPr id="364" name="直線コネクタ 363"/>
        <xdr:cNvCxnSpPr/>
      </xdr:nvCxnSpPr>
      <xdr:spPr>
        <a:xfrm flipV="1">
          <a:off x="7861300" y="14758980"/>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137216</xdr:rowOff>
    </xdr:from>
    <xdr:to>
      <xdr:col>36</xdr:col>
      <xdr:colOff>165100</xdr:colOff>
      <xdr:row>86</xdr:row>
      <xdr:rowOff>67366</xdr:rowOff>
    </xdr:to>
    <xdr:sp macro="" textlink="">
      <xdr:nvSpPr>
        <xdr:cNvPr id="365" name="楕円 364"/>
        <xdr:cNvSpPr/>
      </xdr:nvSpPr>
      <xdr:spPr>
        <a:xfrm>
          <a:off x="6921500" y="147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15835</xdr:rowOff>
    </xdr:from>
    <xdr:to>
      <xdr:col>41</xdr:col>
      <xdr:colOff>50800</xdr:colOff>
      <xdr:row>86</xdr:row>
      <xdr:rowOff>16566</xdr:rowOff>
    </xdr:to>
    <xdr:cxnSp macro="">
      <xdr:nvCxnSpPr>
        <xdr:cNvPr id="366" name="直線コネクタ 365"/>
        <xdr:cNvCxnSpPr/>
      </xdr:nvCxnSpPr>
      <xdr:spPr>
        <a:xfrm flipV="1">
          <a:off x="6972300" y="1476053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56709</xdr:rowOff>
    </xdr:from>
    <xdr:ext cx="469744" cy="259045"/>
    <xdr:sp macro="" textlink="">
      <xdr:nvSpPr>
        <xdr:cNvPr id="371" name="n_1mainValue【公営住宅】&#10;一人当たり面積"/>
        <xdr:cNvSpPr txBox="1"/>
      </xdr:nvSpPr>
      <xdr:spPr>
        <a:xfrm>
          <a:off x="93917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56207</xdr:rowOff>
    </xdr:from>
    <xdr:ext cx="469744" cy="259045"/>
    <xdr:sp macro="" textlink="">
      <xdr:nvSpPr>
        <xdr:cNvPr id="372" name="n_2mainValue【公営住宅】&#10;一人当たり面積"/>
        <xdr:cNvSpPr txBox="1"/>
      </xdr:nvSpPr>
      <xdr:spPr>
        <a:xfrm>
          <a:off x="8515427" y="1480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57762</xdr:rowOff>
    </xdr:from>
    <xdr:ext cx="469744" cy="259045"/>
    <xdr:sp macro="" textlink="">
      <xdr:nvSpPr>
        <xdr:cNvPr id="373" name="n_3mainValue【公営住宅】&#10;一人当たり面積"/>
        <xdr:cNvSpPr txBox="1"/>
      </xdr:nvSpPr>
      <xdr:spPr>
        <a:xfrm>
          <a:off x="7626427" y="1480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58493</xdr:rowOff>
    </xdr:from>
    <xdr:ext cx="469744" cy="259045"/>
    <xdr:sp macro="" textlink="">
      <xdr:nvSpPr>
        <xdr:cNvPr id="374" name="n_4mainValue【公営住宅】&#10;一人当たり面積"/>
        <xdr:cNvSpPr txBox="1"/>
      </xdr:nvSpPr>
      <xdr:spPr>
        <a:xfrm>
          <a:off x="6737427" y="1480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8" name="直線コネクタ 4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9" name="テキスト ボックス 41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0" name="直線コネクタ 4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1" name="テキスト ボックス 4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2" name="直線コネクタ 4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3" name="テキスト ボックス 4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4" name="直線コネクタ 4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5" name="テキスト ボックス 4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29" name="直線コネクタ 428"/>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30"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31" name="直線コネクタ 430"/>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432"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33" name="直線コネクタ 432"/>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434"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35" name="フローチャート: 判断 434"/>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436" name="フローチャート: 判断 435"/>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437" name="フローチャート: 判断 436"/>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438" name="フローチャート: 判断 437"/>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439" name="フローチャート: 判断 438"/>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47498</xdr:rowOff>
    </xdr:from>
    <xdr:to>
      <xdr:col>85</xdr:col>
      <xdr:colOff>177800</xdr:colOff>
      <xdr:row>58</xdr:row>
      <xdr:rowOff>149098</xdr:rowOff>
    </xdr:to>
    <xdr:sp macro="" textlink="">
      <xdr:nvSpPr>
        <xdr:cNvPr id="445" name="楕円 444"/>
        <xdr:cNvSpPr/>
      </xdr:nvSpPr>
      <xdr:spPr>
        <a:xfrm>
          <a:off x="162687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70375</xdr:rowOff>
    </xdr:from>
    <xdr:ext cx="405111" cy="259045"/>
    <xdr:sp macro="" textlink="">
      <xdr:nvSpPr>
        <xdr:cNvPr id="446" name="【学校施設】&#10;有形固定資産減価償却率該当値テキスト"/>
        <xdr:cNvSpPr txBox="1"/>
      </xdr:nvSpPr>
      <xdr:spPr>
        <a:xfrm>
          <a:off x="16357600" y="984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170942</xdr:rowOff>
    </xdr:from>
    <xdr:to>
      <xdr:col>81</xdr:col>
      <xdr:colOff>101600</xdr:colOff>
      <xdr:row>58</xdr:row>
      <xdr:rowOff>101092</xdr:rowOff>
    </xdr:to>
    <xdr:sp macro="" textlink="">
      <xdr:nvSpPr>
        <xdr:cNvPr id="447" name="楕円 446"/>
        <xdr:cNvSpPr/>
      </xdr:nvSpPr>
      <xdr:spPr>
        <a:xfrm>
          <a:off x="15430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50292</xdr:rowOff>
    </xdr:from>
    <xdr:to>
      <xdr:col>85</xdr:col>
      <xdr:colOff>127000</xdr:colOff>
      <xdr:row>58</xdr:row>
      <xdr:rowOff>98298</xdr:rowOff>
    </xdr:to>
    <xdr:cxnSp macro="">
      <xdr:nvCxnSpPr>
        <xdr:cNvPr id="448" name="直線コネクタ 447"/>
        <xdr:cNvCxnSpPr/>
      </xdr:nvCxnSpPr>
      <xdr:spPr>
        <a:xfrm>
          <a:off x="15481300" y="999439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26924</xdr:rowOff>
    </xdr:from>
    <xdr:to>
      <xdr:col>76</xdr:col>
      <xdr:colOff>165100</xdr:colOff>
      <xdr:row>59</xdr:row>
      <xdr:rowOff>128524</xdr:rowOff>
    </xdr:to>
    <xdr:sp macro="" textlink="">
      <xdr:nvSpPr>
        <xdr:cNvPr id="449" name="楕円 448"/>
        <xdr:cNvSpPr/>
      </xdr:nvSpPr>
      <xdr:spPr>
        <a:xfrm>
          <a:off x="14541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50292</xdr:rowOff>
    </xdr:from>
    <xdr:to>
      <xdr:col>81</xdr:col>
      <xdr:colOff>50800</xdr:colOff>
      <xdr:row>59</xdr:row>
      <xdr:rowOff>77724</xdr:rowOff>
    </xdr:to>
    <xdr:cxnSp macro="">
      <xdr:nvCxnSpPr>
        <xdr:cNvPr id="450" name="直線コネクタ 449"/>
        <xdr:cNvCxnSpPr/>
      </xdr:nvCxnSpPr>
      <xdr:spPr>
        <a:xfrm flipV="1">
          <a:off x="14592300" y="9994392"/>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148082</xdr:rowOff>
    </xdr:from>
    <xdr:to>
      <xdr:col>72</xdr:col>
      <xdr:colOff>38100</xdr:colOff>
      <xdr:row>59</xdr:row>
      <xdr:rowOff>78232</xdr:rowOff>
    </xdr:to>
    <xdr:sp macro="" textlink="">
      <xdr:nvSpPr>
        <xdr:cNvPr id="451" name="楕円 450"/>
        <xdr:cNvSpPr/>
      </xdr:nvSpPr>
      <xdr:spPr>
        <a:xfrm>
          <a:off x="13652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27432</xdr:rowOff>
    </xdr:from>
    <xdr:to>
      <xdr:col>76</xdr:col>
      <xdr:colOff>114300</xdr:colOff>
      <xdr:row>59</xdr:row>
      <xdr:rowOff>77724</xdr:rowOff>
    </xdr:to>
    <xdr:cxnSp macro="">
      <xdr:nvCxnSpPr>
        <xdr:cNvPr id="452" name="直線コネクタ 451"/>
        <xdr:cNvCxnSpPr/>
      </xdr:nvCxnSpPr>
      <xdr:spPr>
        <a:xfrm>
          <a:off x="13703300" y="101429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134366</xdr:rowOff>
    </xdr:from>
    <xdr:to>
      <xdr:col>67</xdr:col>
      <xdr:colOff>101600</xdr:colOff>
      <xdr:row>59</xdr:row>
      <xdr:rowOff>64516</xdr:rowOff>
    </xdr:to>
    <xdr:sp macro="" textlink="">
      <xdr:nvSpPr>
        <xdr:cNvPr id="453" name="楕円 452"/>
        <xdr:cNvSpPr/>
      </xdr:nvSpPr>
      <xdr:spPr>
        <a:xfrm>
          <a:off x="12763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xdr:rowOff>
    </xdr:from>
    <xdr:to>
      <xdr:col>71</xdr:col>
      <xdr:colOff>177800</xdr:colOff>
      <xdr:row>59</xdr:row>
      <xdr:rowOff>27432</xdr:rowOff>
    </xdr:to>
    <xdr:cxnSp macro="">
      <xdr:nvCxnSpPr>
        <xdr:cNvPr id="454" name="直線コネクタ 453"/>
        <xdr:cNvCxnSpPr/>
      </xdr:nvCxnSpPr>
      <xdr:spPr>
        <a:xfrm>
          <a:off x="12814300" y="101292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455"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456"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457"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458"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117619</xdr:rowOff>
    </xdr:from>
    <xdr:ext cx="405111" cy="259045"/>
    <xdr:sp macro="" textlink="">
      <xdr:nvSpPr>
        <xdr:cNvPr id="459" name="n_1mainValue【学校施設】&#10;有形固定資産減価償却率"/>
        <xdr:cNvSpPr txBox="1"/>
      </xdr:nvSpPr>
      <xdr:spPr>
        <a:xfrm>
          <a:off x="152660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119651</xdr:rowOff>
    </xdr:from>
    <xdr:ext cx="405111" cy="259045"/>
    <xdr:sp macro="" textlink="">
      <xdr:nvSpPr>
        <xdr:cNvPr id="460" name="n_2mainValue【学校施設】&#10;有形固定資産減価償却率"/>
        <xdr:cNvSpPr txBox="1"/>
      </xdr:nvSpPr>
      <xdr:spPr>
        <a:xfrm>
          <a:off x="14389744"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69359</xdr:rowOff>
    </xdr:from>
    <xdr:ext cx="405111" cy="259045"/>
    <xdr:sp macro="" textlink="">
      <xdr:nvSpPr>
        <xdr:cNvPr id="461" name="n_3mainValue【学校施設】&#10;有形固定資産減価償却率"/>
        <xdr:cNvSpPr txBox="1"/>
      </xdr:nvSpPr>
      <xdr:spPr>
        <a:xfrm>
          <a:off x="135007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55643</xdr:rowOff>
    </xdr:from>
    <xdr:ext cx="405111" cy="259045"/>
    <xdr:sp macro="" textlink="">
      <xdr:nvSpPr>
        <xdr:cNvPr id="462" name="n_4mainValue【学校施設】&#10;有形固定資産減価償却率"/>
        <xdr:cNvSpPr txBox="1"/>
      </xdr:nvSpPr>
      <xdr:spPr>
        <a:xfrm>
          <a:off x="12611744" y="1017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4" name="テキスト ボックス 48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6" name="テキスト ボックス 4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488" name="直線コネクタ 487"/>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489"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490" name="直線コネクタ 489"/>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491"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492" name="直線コネクタ 491"/>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493"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494" name="フローチャート: 判断 493"/>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495" name="フローチャート: 判断 494"/>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496" name="フローチャート: 判断 495"/>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497" name="フローチャート: 判断 496"/>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498" name="フローチャート: 判断 497"/>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504" name="楕円 503"/>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505" name="【学校施設】&#10;一人当たり面積該当値テキスト"/>
        <xdr:cNvSpPr txBox="1"/>
      </xdr:nvSpPr>
      <xdr:spPr>
        <a:xfrm>
          <a:off x="22199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101709</xdr:rowOff>
    </xdr:from>
    <xdr:to>
      <xdr:col>112</xdr:col>
      <xdr:colOff>38100</xdr:colOff>
      <xdr:row>63</xdr:row>
      <xdr:rowOff>31859</xdr:rowOff>
    </xdr:to>
    <xdr:sp macro="" textlink="">
      <xdr:nvSpPr>
        <xdr:cNvPr id="506" name="楕円 505"/>
        <xdr:cNvSpPr/>
      </xdr:nvSpPr>
      <xdr:spPr>
        <a:xfrm>
          <a:off x="21272500" y="107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152509</xdr:rowOff>
    </xdr:to>
    <xdr:cxnSp macro="">
      <xdr:nvCxnSpPr>
        <xdr:cNvPr id="507" name="直線コネクタ 506"/>
        <xdr:cNvCxnSpPr/>
      </xdr:nvCxnSpPr>
      <xdr:spPr>
        <a:xfrm flipV="1">
          <a:off x="21323300" y="10776857"/>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148572</xdr:rowOff>
    </xdr:from>
    <xdr:to>
      <xdr:col>107</xdr:col>
      <xdr:colOff>101600</xdr:colOff>
      <xdr:row>63</xdr:row>
      <xdr:rowOff>78722</xdr:rowOff>
    </xdr:to>
    <xdr:sp macro="" textlink="">
      <xdr:nvSpPr>
        <xdr:cNvPr id="508" name="楕円 507"/>
        <xdr:cNvSpPr/>
      </xdr:nvSpPr>
      <xdr:spPr>
        <a:xfrm>
          <a:off x="20383500" y="107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152509</xdr:rowOff>
    </xdr:from>
    <xdr:to>
      <xdr:col>111</xdr:col>
      <xdr:colOff>177800</xdr:colOff>
      <xdr:row>63</xdr:row>
      <xdr:rowOff>27922</xdr:rowOff>
    </xdr:to>
    <xdr:cxnSp macro="">
      <xdr:nvCxnSpPr>
        <xdr:cNvPr id="509" name="直線コネクタ 508"/>
        <xdr:cNvCxnSpPr/>
      </xdr:nvCxnSpPr>
      <xdr:spPr>
        <a:xfrm flipV="1">
          <a:off x="20434300" y="10782409"/>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152001</xdr:rowOff>
    </xdr:from>
    <xdr:to>
      <xdr:col>102</xdr:col>
      <xdr:colOff>165100</xdr:colOff>
      <xdr:row>63</xdr:row>
      <xdr:rowOff>82151</xdr:rowOff>
    </xdr:to>
    <xdr:sp macro="" textlink="">
      <xdr:nvSpPr>
        <xdr:cNvPr id="510" name="楕円 509"/>
        <xdr:cNvSpPr/>
      </xdr:nvSpPr>
      <xdr:spPr>
        <a:xfrm>
          <a:off x="19494500" y="107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27922</xdr:rowOff>
    </xdr:from>
    <xdr:to>
      <xdr:col>107</xdr:col>
      <xdr:colOff>50800</xdr:colOff>
      <xdr:row>63</xdr:row>
      <xdr:rowOff>31351</xdr:rowOff>
    </xdr:to>
    <xdr:cxnSp macro="">
      <xdr:nvCxnSpPr>
        <xdr:cNvPr id="511" name="直線コネクタ 510"/>
        <xdr:cNvCxnSpPr/>
      </xdr:nvCxnSpPr>
      <xdr:spPr>
        <a:xfrm flipV="1">
          <a:off x="19545300" y="1082927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138612</xdr:rowOff>
    </xdr:from>
    <xdr:to>
      <xdr:col>98</xdr:col>
      <xdr:colOff>38100</xdr:colOff>
      <xdr:row>63</xdr:row>
      <xdr:rowOff>68762</xdr:rowOff>
    </xdr:to>
    <xdr:sp macro="" textlink="">
      <xdr:nvSpPr>
        <xdr:cNvPr id="512" name="楕円 511"/>
        <xdr:cNvSpPr/>
      </xdr:nvSpPr>
      <xdr:spPr>
        <a:xfrm>
          <a:off x="18605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17962</xdr:rowOff>
    </xdr:from>
    <xdr:to>
      <xdr:col>102</xdr:col>
      <xdr:colOff>114300</xdr:colOff>
      <xdr:row>63</xdr:row>
      <xdr:rowOff>31351</xdr:rowOff>
    </xdr:to>
    <xdr:cxnSp macro="">
      <xdr:nvCxnSpPr>
        <xdr:cNvPr id="513" name="直線コネクタ 512"/>
        <xdr:cNvCxnSpPr/>
      </xdr:nvCxnSpPr>
      <xdr:spPr>
        <a:xfrm>
          <a:off x="18656300" y="10819312"/>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514"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515" name="n_2aveValue【学校施設】&#10;一人当たり面積"/>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516"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517"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22986</xdr:rowOff>
    </xdr:from>
    <xdr:ext cx="469744" cy="259045"/>
    <xdr:sp macro="" textlink="">
      <xdr:nvSpPr>
        <xdr:cNvPr id="518" name="n_1mainValue【学校施設】&#10;一人当たり面積"/>
        <xdr:cNvSpPr txBox="1"/>
      </xdr:nvSpPr>
      <xdr:spPr>
        <a:xfrm>
          <a:off x="21075727" y="108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69849</xdr:rowOff>
    </xdr:from>
    <xdr:ext cx="469744" cy="259045"/>
    <xdr:sp macro="" textlink="">
      <xdr:nvSpPr>
        <xdr:cNvPr id="519" name="n_2mainValue【学校施設】&#10;一人当たり面積"/>
        <xdr:cNvSpPr txBox="1"/>
      </xdr:nvSpPr>
      <xdr:spPr>
        <a:xfrm>
          <a:off x="20199427" y="1087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73278</xdr:rowOff>
    </xdr:from>
    <xdr:ext cx="469744" cy="259045"/>
    <xdr:sp macro="" textlink="">
      <xdr:nvSpPr>
        <xdr:cNvPr id="520" name="n_3mainValue【学校施設】&#10;一人当たり面積"/>
        <xdr:cNvSpPr txBox="1"/>
      </xdr:nvSpPr>
      <xdr:spPr>
        <a:xfrm>
          <a:off x="19310427" y="108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59889</xdr:rowOff>
    </xdr:from>
    <xdr:ext cx="469744" cy="259045"/>
    <xdr:sp macro="" textlink="">
      <xdr:nvSpPr>
        <xdr:cNvPr id="521" name="n_4mainValue【学校施設】&#10;一人当たり面積"/>
        <xdr:cNvSpPr txBox="1"/>
      </xdr:nvSpPr>
      <xdr:spPr>
        <a:xfrm>
          <a:off x="18421427"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47" name="直線コネクタ 546"/>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50"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51" name="直線コネクタ 550"/>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552"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553" name="フローチャート: 判断 552"/>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554" name="フローチャート: 判断 553"/>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555" name="フローチャート: 判断 554"/>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56" name="フローチャート: 判断 555"/>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557" name="フローチャート: 判断 556"/>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65677</xdr:rowOff>
    </xdr:from>
    <xdr:to>
      <xdr:col>85</xdr:col>
      <xdr:colOff>177800</xdr:colOff>
      <xdr:row>85</xdr:row>
      <xdr:rowOff>167277</xdr:rowOff>
    </xdr:to>
    <xdr:sp macro="" textlink="">
      <xdr:nvSpPr>
        <xdr:cNvPr id="563" name="楕円 562"/>
        <xdr:cNvSpPr/>
      </xdr:nvSpPr>
      <xdr:spPr>
        <a:xfrm>
          <a:off x="162687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44104</xdr:rowOff>
    </xdr:from>
    <xdr:ext cx="405111" cy="259045"/>
    <xdr:sp macro="" textlink="">
      <xdr:nvSpPr>
        <xdr:cNvPr id="564" name="【児童館】&#10;有形固定資産減価償却率該当値テキスト"/>
        <xdr:cNvSpPr txBox="1"/>
      </xdr:nvSpPr>
      <xdr:spPr>
        <a:xfrm>
          <a:off x="16357600"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49349</xdr:rowOff>
    </xdr:from>
    <xdr:to>
      <xdr:col>81</xdr:col>
      <xdr:colOff>101600</xdr:colOff>
      <xdr:row>85</xdr:row>
      <xdr:rowOff>150949</xdr:rowOff>
    </xdr:to>
    <xdr:sp macro="" textlink="">
      <xdr:nvSpPr>
        <xdr:cNvPr id="565" name="楕円 564"/>
        <xdr:cNvSpPr/>
      </xdr:nvSpPr>
      <xdr:spPr>
        <a:xfrm>
          <a:off x="15430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100149</xdr:rowOff>
    </xdr:from>
    <xdr:to>
      <xdr:col>85</xdr:col>
      <xdr:colOff>127000</xdr:colOff>
      <xdr:row>85</xdr:row>
      <xdr:rowOff>116477</xdr:rowOff>
    </xdr:to>
    <xdr:cxnSp macro="">
      <xdr:nvCxnSpPr>
        <xdr:cNvPr id="566" name="直線コネクタ 565"/>
        <xdr:cNvCxnSpPr/>
      </xdr:nvCxnSpPr>
      <xdr:spPr>
        <a:xfrm>
          <a:off x="15481300" y="1467339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31387</xdr:rowOff>
    </xdr:from>
    <xdr:to>
      <xdr:col>76</xdr:col>
      <xdr:colOff>165100</xdr:colOff>
      <xdr:row>85</xdr:row>
      <xdr:rowOff>132987</xdr:rowOff>
    </xdr:to>
    <xdr:sp macro="" textlink="">
      <xdr:nvSpPr>
        <xdr:cNvPr id="567" name="楕円 566"/>
        <xdr:cNvSpPr/>
      </xdr:nvSpPr>
      <xdr:spPr>
        <a:xfrm>
          <a:off x="14541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82187</xdr:rowOff>
    </xdr:from>
    <xdr:to>
      <xdr:col>81</xdr:col>
      <xdr:colOff>50800</xdr:colOff>
      <xdr:row>85</xdr:row>
      <xdr:rowOff>100149</xdr:rowOff>
    </xdr:to>
    <xdr:cxnSp macro="">
      <xdr:nvCxnSpPr>
        <xdr:cNvPr id="568" name="直線コネクタ 567"/>
        <xdr:cNvCxnSpPr/>
      </xdr:nvCxnSpPr>
      <xdr:spPr>
        <a:xfrm>
          <a:off x="14592300" y="146554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15058</xdr:rowOff>
    </xdr:from>
    <xdr:to>
      <xdr:col>72</xdr:col>
      <xdr:colOff>38100</xdr:colOff>
      <xdr:row>85</xdr:row>
      <xdr:rowOff>116658</xdr:rowOff>
    </xdr:to>
    <xdr:sp macro="" textlink="">
      <xdr:nvSpPr>
        <xdr:cNvPr id="569" name="楕円 568"/>
        <xdr:cNvSpPr/>
      </xdr:nvSpPr>
      <xdr:spPr>
        <a:xfrm>
          <a:off x="13652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65858</xdr:rowOff>
    </xdr:from>
    <xdr:to>
      <xdr:col>76</xdr:col>
      <xdr:colOff>114300</xdr:colOff>
      <xdr:row>85</xdr:row>
      <xdr:rowOff>82187</xdr:rowOff>
    </xdr:to>
    <xdr:cxnSp macro="">
      <xdr:nvCxnSpPr>
        <xdr:cNvPr id="570" name="直線コネクタ 569"/>
        <xdr:cNvCxnSpPr/>
      </xdr:nvCxnSpPr>
      <xdr:spPr>
        <a:xfrm>
          <a:off x="13703300" y="146391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168548</xdr:rowOff>
    </xdr:from>
    <xdr:to>
      <xdr:col>67</xdr:col>
      <xdr:colOff>101600</xdr:colOff>
      <xdr:row>85</xdr:row>
      <xdr:rowOff>98698</xdr:rowOff>
    </xdr:to>
    <xdr:sp macro="" textlink="">
      <xdr:nvSpPr>
        <xdr:cNvPr id="571" name="楕円 570"/>
        <xdr:cNvSpPr/>
      </xdr:nvSpPr>
      <xdr:spPr>
        <a:xfrm>
          <a:off x="12763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47898</xdr:rowOff>
    </xdr:from>
    <xdr:to>
      <xdr:col>71</xdr:col>
      <xdr:colOff>177800</xdr:colOff>
      <xdr:row>85</xdr:row>
      <xdr:rowOff>65858</xdr:rowOff>
    </xdr:to>
    <xdr:cxnSp macro="">
      <xdr:nvCxnSpPr>
        <xdr:cNvPr id="572" name="直線コネクタ 571"/>
        <xdr:cNvCxnSpPr/>
      </xdr:nvCxnSpPr>
      <xdr:spPr>
        <a:xfrm>
          <a:off x="12814300" y="146211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573"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574"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575"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576"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142076</xdr:rowOff>
    </xdr:from>
    <xdr:ext cx="405111" cy="259045"/>
    <xdr:sp macro="" textlink="">
      <xdr:nvSpPr>
        <xdr:cNvPr id="577" name="n_1mainValue【児童館】&#10;有形固定資産減価償却率"/>
        <xdr:cNvSpPr txBox="1"/>
      </xdr:nvSpPr>
      <xdr:spPr>
        <a:xfrm>
          <a:off x="152660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124114</xdr:rowOff>
    </xdr:from>
    <xdr:ext cx="405111" cy="259045"/>
    <xdr:sp macro="" textlink="">
      <xdr:nvSpPr>
        <xdr:cNvPr id="578" name="n_2mainValue【児童館】&#10;有形固定資産減価償却率"/>
        <xdr:cNvSpPr txBox="1"/>
      </xdr:nvSpPr>
      <xdr:spPr>
        <a:xfrm>
          <a:off x="14389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107785</xdr:rowOff>
    </xdr:from>
    <xdr:ext cx="405111" cy="259045"/>
    <xdr:sp macro="" textlink="">
      <xdr:nvSpPr>
        <xdr:cNvPr id="579" name="n_3mainValue【児童館】&#10;有形固定資産減価償却率"/>
        <xdr:cNvSpPr txBox="1"/>
      </xdr:nvSpPr>
      <xdr:spPr>
        <a:xfrm>
          <a:off x="13500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89825</xdr:rowOff>
    </xdr:from>
    <xdr:ext cx="405111" cy="259045"/>
    <xdr:sp macro="" textlink="">
      <xdr:nvSpPr>
        <xdr:cNvPr id="580" name="n_4mainValue【児童館】&#10;有形固定資産減価償却率"/>
        <xdr:cNvSpPr txBox="1"/>
      </xdr:nvSpPr>
      <xdr:spPr>
        <a:xfrm>
          <a:off x="12611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1" name="直線コネクタ 5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2" name="テキスト ボックス 5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3" name="直線コネクタ 5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4" name="テキスト ボックス 5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5" name="直線コネクタ 5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6" name="テキスト ボックス 5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7" name="直線コネクタ 5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8" name="テキスト ボックス 5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9" name="直線コネクタ 5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0" name="テキスト ボックス 5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1" name="直線コネクタ 6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2" name="テキスト ボックス 6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06" name="直線コネクタ 605"/>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07"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08" name="直線コネクタ 607"/>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09"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10" name="直線コネクタ 609"/>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611"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612" name="フローチャート: 判断 611"/>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613" name="フローチャート: 判断 612"/>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614" name="フローチャート: 判断 613"/>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15" name="フローチャート: 判断 614"/>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16" name="フローチャート: 判断 615"/>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164193</xdr:rowOff>
    </xdr:from>
    <xdr:to>
      <xdr:col>116</xdr:col>
      <xdr:colOff>114300</xdr:colOff>
      <xdr:row>84</xdr:row>
      <xdr:rowOff>94343</xdr:rowOff>
    </xdr:to>
    <xdr:sp macro="" textlink="">
      <xdr:nvSpPr>
        <xdr:cNvPr id="622" name="楕円 621"/>
        <xdr:cNvSpPr/>
      </xdr:nvSpPr>
      <xdr:spPr>
        <a:xfrm>
          <a:off x="221107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15620</xdr:rowOff>
    </xdr:from>
    <xdr:ext cx="469744" cy="259045"/>
    <xdr:sp macro="" textlink="">
      <xdr:nvSpPr>
        <xdr:cNvPr id="623" name="【児童館】&#10;一人当たり面積該当値テキスト"/>
        <xdr:cNvSpPr txBox="1"/>
      </xdr:nvSpPr>
      <xdr:spPr>
        <a:xfrm>
          <a:off x="22199600"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164193</xdr:rowOff>
    </xdr:from>
    <xdr:to>
      <xdr:col>112</xdr:col>
      <xdr:colOff>38100</xdr:colOff>
      <xdr:row>84</xdr:row>
      <xdr:rowOff>94343</xdr:rowOff>
    </xdr:to>
    <xdr:sp macro="" textlink="">
      <xdr:nvSpPr>
        <xdr:cNvPr id="624" name="楕円 623"/>
        <xdr:cNvSpPr/>
      </xdr:nvSpPr>
      <xdr:spPr>
        <a:xfrm>
          <a:off x="21272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43543</xdr:rowOff>
    </xdr:from>
    <xdr:to>
      <xdr:col>116</xdr:col>
      <xdr:colOff>63500</xdr:colOff>
      <xdr:row>84</xdr:row>
      <xdr:rowOff>43543</xdr:rowOff>
    </xdr:to>
    <xdr:cxnSp macro="">
      <xdr:nvCxnSpPr>
        <xdr:cNvPr id="625" name="直線コネクタ 624"/>
        <xdr:cNvCxnSpPr/>
      </xdr:nvCxnSpPr>
      <xdr:spPr>
        <a:xfrm>
          <a:off x="21323300" y="14445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626" name="楕円 625"/>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43543</xdr:rowOff>
    </xdr:from>
    <xdr:to>
      <xdr:col>111</xdr:col>
      <xdr:colOff>177800</xdr:colOff>
      <xdr:row>84</xdr:row>
      <xdr:rowOff>54429</xdr:rowOff>
    </xdr:to>
    <xdr:cxnSp macro="">
      <xdr:nvCxnSpPr>
        <xdr:cNvPr id="627" name="直線コネクタ 626"/>
        <xdr:cNvCxnSpPr/>
      </xdr:nvCxnSpPr>
      <xdr:spPr>
        <a:xfrm flipV="1">
          <a:off x="20434300" y="144453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14514</xdr:rowOff>
    </xdr:from>
    <xdr:to>
      <xdr:col>102</xdr:col>
      <xdr:colOff>165100</xdr:colOff>
      <xdr:row>84</xdr:row>
      <xdr:rowOff>116114</xdr:rowOff>
    </xdr:to>
    <xdr:sp macro="" textlink="">
      <xdr:nvSpPr>
        <xdr:cNvPr id="628" name="楕円 627"/>
        <xdr:cNvSpPr/>
      </xdr:nvSpPr>
      <xdr:spPr>
        <a:xfrm>
          <a:off x="19494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65314</xdr:rowOff>
    </xdr:to>
    <xdr:cxnSp macro="">
      <xdr:nvCxnSpPr>
        <xdr:cNvPr id="629" name="直線コネクタ 628"/>
        <xdr:cNvCxnSpPr/>
      </xdr:nvCxnSpPr>
      <xdr:spPr>
        <a:xfrm flipV="1">
          <a:off x="19545300" y="14456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14514</xdr:rowOff>
    </xdr:from>
    <xdr:to>
      <xdr:col>98</xdr:col>
      <xdr:colOff>38100</xdr:colOff>
      <xdr:row>84</xdr:row>
      <xdr:rowOff>116114</xdr:rowOff>
    </xdr:to>
    <xdr:sp macro="" textlink="">
      <xdr:nvSpPr>
        <xdr:cNvPr id="630" name="楕円 629"/>
        <xdr:cNvSpPr/>
      </xdr:nvSpPr>
      <xdr:spPr>
        <a:xfrm>
          <a:off x="18605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65314</xdr:rowOff>
    </xdr:from>
    <xdr:to>
      <xdr:col>102</xdr:col>
      <xdr:colOff>114300</xdr:colOff>
      <xdr:row>84</xdr:row>
      <xdr:rowOff>65314</xdr:rowOff>
    </xdr:to>
    <xdr:cxnSp macro="">
      <xdr:nvCxnSpPr>
        <xdr:cNvPr id="631" name="直線コネクタ 630"/>
        <xdr:cNvCxnSpPr/>
      </xdr:nvCxnSpPr>
      <xdr:spPr>
        <a:xfrm>
          <a:off x="18656300" y="14467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632" name="n_1aveValue【児童館】&#10;一人当たり面積"/>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633" name="n_2aveValue【児童館】&#10;一人当たり面積"/>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34" name="n_3ave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635" name="n_4aveValue【児童館】&#10;一人当たり面積"/>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110870</xdr:rowOff>
    </xdr:from>
    <xdr:ext cx="469744" cy="259045"/>
    <xdr:sp macro="" textlink="">
      <xdr:nvSpPr>
        <xdr:cNvPr id="636" name="n_1mainValue【児童館】&#10;一人当たり面積"/>
        <xdr:cNvSpPr txBox="1"/>
      </xdr:nvSpPr>
      <xdr:spPr>
        <a:xfrm>
          <a:off x="21075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37" name="n_2main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132641</xdr:rowOff>
    </xdr:from>
    <xdr:ext cx="469744" cy="259045"/>
    <xdr:sp macro="" textlink="">
      <xdr:nvSpPr>
        <xdr:cNvPr id="638" name="n_3mainValue【児童館】&#10;一人当たり面積"/>
        <xdr:cNvSpPr txBox="1"/>
      </xdr:nvSpPr>
      <xdr:spPr>
        <a:xfrm>
          <a:off x="193104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132641</xdr:rowOff>
    </xdr:from>
    <xdr:ext cx="469744" cy="259045"/>
    <xdr:sp macro="" textlink="">
      <xdr:nvSpPr>
        <xdr:cNvPr id="639" name="n_4mainValue【児童館】&#10;一人当たり面積"/>
        <xdr:cNvSpPr txBox="1"/>
      </xdr:nvSpPr>
      <xdr:spPr>
        <a:xfrm>
          <a:off x="184214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64" name="直線コネクタ 663"/>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7"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8" name="直線コネクタ 667"/>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69"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70" name="フローチャート: 判断 669"/>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71" name="フローチャート: 判断 670"/>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72" name="フローチャート: 判断 671"/>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73" name="フローチャート: 判断 672"/>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74" name="フローチャート: 判断 673"/>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88264</xdr:rowOff>
    </xdr:from>
    <xdr:to>
      <xdr:col>85</xdr:col>
      <xdr:colOff>177800</xdr:colOff>
      <xdr:row>107</xdr:row>
      <xdr:rowOff>18414</xdr:rowOff>
    </xdr:to>
    <xdr:sp macro="" textlink="">
      <xdr:nvSpPr>
        <xdr:cNvPr id="680" name="楕円 679"/>
        <xdr:cNvSpPr/>
      </xdr:nvSpPr>
      <xdr:spPr>
        <a:xfrm>
          <a:off x="162687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66691</xdr:rowOff>
    </xdr:from>
    <xdr:ext cx="405111" cy="259045"/>
    <xdr:sp macro="" textlink="">
      <xdr:nvSpPr>
        <xdr:cNvPr id="681" name="【公民館】&#10;有形固定資産減価償却率該当値テキスト"/>
        <xdr:cNvSpPr txBox="1"/>
      </xdr:nvSpPr>
      <xdr:spPr>
        <a:xfrm>
          <a:off x="16357600"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61595</xdr:rowOff>
    </xdr:from>
    <xdr:to>
      <xdr:col>81</xdr:col>
      <xdr:colOff>101600</xdr:colOff>
      <xdr:row>106</xdr:row>
      <xdr:rowOff>163195</xdr:rowOff>
    </xdr:to>
    <xdr:sp macro="" textlink="">
      <xdr:nvSpPr>
        <xdr:cNvPr id="682" name="楕円 681"/>
        <xdr:cNvSpPr/>
      </xdr:nvSpPr>
      <xdr:spPr>
        <a:xfrm>
          <a:off x="15430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112395</xdr:rowOff>
    </xdr:from>
    <xdr:to>
      <xdr:col>85</xdr:col>
      <xdr:colOff>127000</xdr:colOff>
      <xdr:row>106</xdr:row>
      <xdr:rowOff>139064</xdr:rowOff>
    </xdr:to>
    <xdr:cxnSp macro="">
      <xdr:nvCxnSpPr>
        <xdr:cNvPr id="683" name="直線コネクタ 682"/>
        <xdr:cNvCxnSpPr/>
      </xdr:nvCxnSpPr>
      <xdr:spPr>
        <a:xfrm>
          <a:off x="15481300" y="1828609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34925</xdr:rowOff>
    </xdr:from>
    <xdr:to>
      <xdr:col>76</xdr:col>
      <xdr:colOff>165100</xdr:colOff>
      <xdr:row>106</xdr:row>
      <xdr:rowOff>136525</xdr:rowOff>
    </xdr:to>
    <xdr:sp macro="" textlink="">
      <xdr:nvSpPr>
        <xdr:cNvPr id="684" name="楕円 683"/>
        <xdr:cNvSpPr/>
      </xdr:nvSpPr>
      <xdr:spPr>
        <a:xfrm>
          <a:off x="14541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85725</xdr:rowOff>
    </xdr:from>
    <xdr:to>
      <xdr:col>81</xdr:col>
      <xdr:colOff>50800</xdr:colOff>
      <xdr:row>106</xdr:row>
      <xdr:rowOff>112395</xdr:rowOff>
    </xdr:to>
    <xdr:cxnSp macro="">
      <xdr:nvCxnSpPr>
        <xdr:cNvPr id="685" name="直線コネクタ 684"/>
        <xdr:cNvCxnSpPr/>
      </xdr:nvCxnSpPr>
      <xdr:spPr>
        <a:xfrm>
          <a:off x="14592300" y="182594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xdr:rowOff>
    </xdr:from>
    <xdr:to>
      <xdr:col>72</xdr:col>
      <xdr:colOff>38100</xdr:colOff>
      <xdr:row>106</xdr:row>
      <xdr:rowOff>107950</xdr:rowOff>
    </xdr:to>
    <xdr:sp macro="" textlink="">
      <xdr:nvSpPr>
        <xdr:cNvPr id="686" name="楕円 685"/>
        <xdr:cNvSpPr/>
      </xdr:nvSpPr>
      <xdr:spPr>
        <a:xfrm>
          <a:off x="13652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57150</xdr:rowOff>
    </xdr:from>
    <xdr:to>
      <xdr:col>76</xdr:col>
      <xdr:colOff>114300</xdr:colOff>
      <xdr:row>106</xdr:row>
      <xdr:rowOff>85725</xdr:rowOff>
    </xdr:to>
    <xdr:cxnSp macro="">
      <xdr:nvCxnSpPr>
        <xdr:cNvPr id="687" name="直線コネクタ 686"/>
        <xdr:cNvCxnSpPr/>
      </xdr:nvCxnSpPr>
      <xdr:spPr>
        <a:xfrm>
          <a:off x="13703300" y="18230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149225</xdr:rowOff>
    </xdr:from>
    <xdr:to>
      <xdr:col>67</xdr:col>
      <xdr:colOff>101600</xdr:colOff>
      <xdr:row>106</xdr:row>
      <xdr:rowOff>79375</xdr:rowOff>
    </xdr:to>
    <xdr:sp macro="" textlink="">
      <xdr:nvSpPr>
        <xdr:cNvPr id="688" name="楕円 687"/>
        <xdr:cNvSpPr/>
      </xdr:nvSpPr>
      <xdr:spPr>
        <a:xfrm>
          <a:off x="12763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28575</xdr:rowOff>
    </xdr:from>
    <xdr:to>
      <xdr:col>71</xdr:col>
      <xdr:colOff>177800</xdr:colOff>
      <xdr:row>106</xdr:row>
      <xdr:rowOff>57150</xdr:rowOff>
    </xdr:to>
    <xdr:cxnSp macro="">
      <xdr:nvCxnSpPr>
        <xdr:cNvPr id="689" name="直線コネクタ 688"/>
        <xdr:cNvCxnSpPr/>
      </xdr:nvCxnSpPr>
      <xdr:spPr>
        <a:xfrm>
          <a:off x="12814300" y="18202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90"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91"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92"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93"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154322</xdr:rowOff>
    </xdr:from>
    <xdr:ext cx="405111" cy="259045"/>
    <xdr:sp macro="" textlink="">
      <xdr:nvSpPr>
        <xdr:cNvPr id="694" name="n_1mainValue【公民館】&#10;有形固定資産減価償却率"/>
        <xdr:cNvSpPr txBox="1"/>
      </xdr:nvSpPr>
      <xdr:spPr>
        <a:xfrm>
          <a:off x="152660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127652</xdr:rowOff>
    </xdr:from>
    <xdr:ext cx="405111" cy="259045"/>
    <xdr:sp macro="" textlink="">
      <xdr:nvSpPr>
        <xdr:cNvPr id="695" name="n_2mainValue【公民館】&#10;有形固定資産減価償却率"/>
        <xdr:cNvSpPr txBox="1"/>
      </xdr:nvSpPr>
      <xdr:spPr>
        <a:xfrm>
          <a:off x="14389744"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99077</xdr:rowOff>
    </xdr:from>
    <xdr:ext cx="405111" cy="259045"/>
    <xdr:sp macro="" textlink="">
      <xdr:nvSpPr>
        <xdr:cNvPr id="696" name="n_3mainValue【公民館】&#10;有形固定資産減価償却率"/>
        <xdr:cNvSpPr txBox="1"/>
      </xdr:nvSpPr>
      <xdr:spPr>
        <a:xfrm>
          <a:off x="13500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70502</xdr:rowOff>
    </xdr:from>
    <xdr:ext cx="405111" cy="259045"/>
    <xdr:sp macro="" textlink="">
      <xdr:nvSpPr>
        <xdr:cNvPr id="697" name="n_4mainValue【公民館】&#10;有形固定資産減価償却率"/>
        <xdr:cNvSpPr txBox="1"/>
      </xdr:nvSpPr>
      <xdr:spPr>
        <a:xfrm>
          <a:off x="12611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23" name="直線コネクタ 722"/>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4"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5" name="直線コネクタ 724"/>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6"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7" name="直線コネクタ 726"/>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28"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9" name="フローチャート: 判断 728"/>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30" name="フローチャート: 判断 729"/>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31" name="フローチャート: 判断 730"/>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32" name="フローチャート: 判断 731"/>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33" name="フローチャート: 判断 732"/>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89081</xdr:rowOff>
    </xdr:from>
    <xdr:to>
      <xdr:col>116</xdr:col>
      <xdr:colOff>114300</xdr:colOff>
      <xdr:row>108</xdr:row>
      <xdr:rowOff>19231</xdr:rowOff>
    </xdr:to>
    <xdr:sp macro="" textlink="">
      <xdr:nvSpPr>
        <xdr:cNvPr id="739" name="楕円 738"/>
        <xdr:cNvSpPr/>
      </xdr:nvSpPr>
      <xdr:spPr>
        <a:xfrm>
          <a:off x="22110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111958</xdr:rowOff>
    </xdr:from>
    <xdr:ext cx="469744" cy="259045"/>
    <xdr:sp macro="" textlink="">
      <xdr:nvSpPr>
        <xdr:cNvPr id="740" name="【公民館】&#10;一人当たり面積該当値テキスト"/>
        <xdr:cNvSpPr txBox="1"/>
      </xdr:nvSpPr>
      <xdr:spPr>
        <a:xfrm>
          <a:off x="22199600" y="182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741" name="楕円 740"/>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143148</xdr:rowOff>
    </xdr:to>
    <xdr:cxnSp macro="">
      <xdr:nvCxnSpPr>
        <xdr:cNvPr id="742" name="直線コネクタ 741"/>
        <xdr:cNvCxnSpPr/>
      </xdr:nvCxnSpPr>
      <xdr:spPr>
        <a:xfrm flipV="1">
          <a:off x="21323300" y="184850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96701</xdr:rowOff>
    </xdr:from>
    <xdr:to>
      <xdr:col>107</xdr:col>
      <xdr:colOff>101600</xdr:colOff>
      <xdr:row>108</xdr:row>
      <xdr:rowOff>26851</xdr:rowOff>
    </xdr:to>
    <xdr:sp macro="" textlink="">
      <xdr:nvSpPr>
        <xdr:cNvPr id="743" name="楕円 742"/>
        <xdr:cNvSpPr/>
      </xdr:nvSpPr>
      <xdr:spPr>
        <a:xfrm>
          <a:off x="20383500" y="184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107</xdr:row>
      <xdr:rowOff>147501</xdr:rowOff>
    </xdr:to>
    <xdr:cxnSp macro="">
      <xdr:nvCxnSpPr>
        <xdr:cNvPr id="744" name="直線コネクタ 743"/>
        <xdr:cNvCxnSpPr/>
      </xdr:nvCxnSpPr>
      <xdr:spPr>
        <a:xfrm flipV="1">
          <a:off x="20434300" y="1848829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99968</xdr:rowOff>
    </xdr:from>
    <xdr:to>
      <xdr:col>102</xdr:col>
      <xdr:colOff>165100</xdr:colOff>
      <xdr:row>108</xdr:row>
      <xdr:rowOff>30118</xdr:rowOff>
    </xdr:to>
    <xdr:sp macro="" textlink="">
      <xdr:nvSpPr>
        <xdr:cNvPr id="745" name="楕円 744"/>
        <xdr:cNvSpPr/>
      </xdr:nvSpPr>
      <xdr:spPr>
        <a:xfrm>
          <a:off x="194945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147501</xdr:rowOff>
    </xdr:from>
    <xdr:to>
      <xdr:col>107</xdr:col>
      <xdr:colOff>50800</xdr:colOff>
      <xdr:row>107</xdr:row>
      <xdr:rowOff>150768</xdr:rowOff>
    </xdr:to>
    <xdr:cxnSp macro="">
      <xdr:nvCxnSpPr>
        <xdr:cNvPr id="746" name="直線コネクタ 745"/>
        <xdr:cNvCxnSpPr/>
      </xdr:nvCxnSpPr>
      <xdr:spPr>
        <a:xfrm flipV="1">
          <a:off x="19545300" y="184926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103232</xdr:rowOff>
    </xdr:from>
    <xdr:to>
      <xdr:col>98</xdr:col>
      <xdr:colOff>38100</xdr:colOff>
      <xdr:row>108</xdr:row>
      <xdr:rowOff>33382</xdr:rowOff>
    </xdr:to>
    <xdr:sp macro="" textlink="">
      <xdr:nvSpPr>
        <xdr:cNvPr id="747" name="楕円 746"/>
        <xdr:cNvSpPr/>
      </xdr:nvSpPr>
      <xdr:spPr>
        <a:xfrm>
          <a:off x="18605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150768</xdr:rowOff>
    </xdr:from>
    <xdr:to>
      <xdr:col>102</xdr:col>
      <xdr:colOff>114300</xdr:colOff>
      <xdr:row>107</xdr:row>
      <xdr:rowOff>154032</xdr:rowOff>
    </xdr:to>
    <xdr:cxnSp macro="">
      <xdr:nvCxnSpPr>
        <xdr:cNvPr id="748" name="直線コネクタ 747"/>
        <xdr:cNvCxnSpPr/>
      </xdr:nvCxnSpPr>
      <xdr:spPr>
        <a:xfrm flipV="1">
          <a:off x="18656300" y="184959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749"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750"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751"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752"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39025</xdr:rowOff>
    </xdr:from>
    <xdr:ext cx="469744" cy="259045"/>
    <xdr:sp macro="" textlink="">
      <xdr:nvSpPr>
        <xdr:cNvPr id="753" name="n_1mainValue【公民館】&#10;一人当たり面積"/>
        <xdr:cNvSpPr txBox="1"/>
      </xdr:nvSpPr>
      <xdr:spPr>
        <a:xfrm>
          <a:off x="21075727" y="1821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17978</xdr:rowOff>
    </xdr:from>
    <xdr:ext cx="469744" cy="259045"/>
    <xdr:sp macro="" textlink="">
      <xdr:nvSpPr>
        <xdr:cNvPr id="754" name="n_2mainValue【公民館】&#10;一人当たり面積"/>
        <xdr:cNvSpPr txBox="1"/>
      </xdr:nvSpPr>
      <xdr:spPr>
        <a:xfrm>
          <a:off x="20199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21245</xdr:rowOff>
    </xdr:from>
    <xdr:ext cx="469744" cy="259045"/>
    <xdr:sp macro="" textlink="">
      <xdr:nvSpPr>
        <xdr:cNvPr id="755" name="n_3mainValue【公民館】&#10;一人当たり面積"/>
        <xdr:cNvSpPr txBox="1"/>
      </xdr:nvSpPr>
      <xdr:spPr>
        <a:xfrm>
          <a:off x="19310427" y="1853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24509</xdr:rowOff>
    </xdr:from>
    <xdr:ext cx="469744" cy="259045"/>
    <xdr:sp macro="" textlink="">
      <xdr:nvSpPr>
        <xdr:cNvPr id="756" name="n_4mainValue【公民館】&#10;一人当たり面積"/>
        <xdr:cNvSpPr txBox="1"/>
      </xdr:nvSpPr>
      <xdr:spPr>
        <a:xfrm>
          <a:off x="184214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道路、橋梁・トンネル、学校施設及び公営住宅は類似団体平均値よりも低い数値となっている。令和元年度まで平均より高い数値を示していた学校施設においては、令和元年度の黒石小学校新設と旧東英中学校の売却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年度で平均よりも低い数値となった。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また、児童館と公民館については類似団体平均値よりも高い数値となっており、特に児童館は平均より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ポイント程度高い数値を示していることから、他団体に比べ老朽化が進んでいることがわかる。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全体的に施設の老朽化が進んでいることから計画的な更新、除却等が必要であるため、各施設の個別施設計画における老朽化状況等を精査しながら取り組んでいく。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31,975
31,841
217.05
20,559,055
18,244,006
1,723,046
9,334,158
12,299,100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74" name="直線コネクタ 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78" name="直線コネクタ 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82" name="フローチャート: 判断 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83" name="フローチャート: 判断 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84" name="フローチャート: 判断 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90" name="楕円 89"/>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141894</xdr:rowOff>
    </xdr:from>
    <xdr:ext cx="405111" cy="259045"/>
    <xdr:sp macro="" textlink="">
      <xdr:nvSpPr>
        <xdr:cNvPr id="91" name="【体育館・プール】&#10;有形固定資産減価償却率該当値テキスト"/>
        <xdr:cNvSpPr txBox="1"/>
      </xdr:nvSpPr>
      <xdr:spPr>
        <a:xfrm>
          <a:off x="4673600" y="1025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92" name="楕円 91"/>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169817</xdr:rowOff>
    </xdr:to>
    <xdr:cxnSp macro="">
      <xdr:nvCxnSpPr>
        <xdr:cNvPr id="93" name="直線コネクタ 92"/>
        <xdr:cNvCxnSpPr/>
      </xdr:nvCxnSpPr>
      <xdr:spPr>
        <a:xfrm>
          <a:off x="3797300" y="104208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94" name="楕円 93"/>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133894</xdr:rowOff>
    </xdr:to>
    <xdr:cxnSp macro="">
      <xdr:nvCxnSpPr>
        <xdr:cNvPr id="95" name="直線コネクタ 94"/>
        <xdr:cNvCxnSpPr/>
      </xdr:nvCxnSpPr>
      <xdr:spPr>
        <a:xfrm>
          <a:off x="2908300" y="103849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150041</xdr:rowOff>
    </xdr:from>
    <xdr:to>
      <xdr:col>10</xdr:col>
      <xdr:colOff>165100</xdr:colOff>
      <xdr:row>60</xdr:row>
      <xdr:rowOff>80191</xdr:rowOff>
    </xdr:to>
    <xdr:sp macro="" textlink="">
      <xdr:nvSpPr>
        <xdr:cNvPr id="96" name="楕円 95"/>
        <xdr:cNvSpPr/>
      </xdr:nvSpPr>
      <xdr:spPr>
        <a:xfrm>
          <a:off x="1968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97972</xdr:rowOff>
    </xdr:to>
    <xdr:cxnSp macro="">
      <xdr:nvCxnSpPr>
        <xdr:cNvPr id="97" name="直線コネクタ 96"/>
        <xdr:cNvCxnSpPr/>
      </xdr:nvCxnSpPr>
      <xdr:spPr>
        <a:xfrm>
          <a:off x="2019300" y="103163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98" name="楕円 97"/>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60</xdr:row>
      <xdr:rowOff>29391</xdr:rowOff>
    </xdr:to>
    <xdr:cxnSp macro="">
      <xdr:nvCxnSpPr>
        <xdr:cNvPr id="99" name="直線コネクタ 98"/>
        <xdr:cNvCxnSpPr/>
      </xdr:nvCxnSpPr>
      <xdr:spPr>
        <a:xfrm>
          <a:off x="1130300" y="1031475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101" name="n_2aveValue【体育館・プー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102" name="n_3aveValue【体育館・プー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103" name="n_4aveValue【体育館・プール】&#10;有形固定資産減価償却率"/>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104" name="n_1mainValue【体育館・プール】&#10;有形固定資産減価償却率"/>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105" name="n_2mainValue【体育館・プール】&#10;有形固定資産減価償却率"/>
        <xdr:cNvSpPr txBox="1"/>
      </xdr:nvSpPr>
      <xdr:spPr>
        <a:xfrm>
          <a:off x="2705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96718</xdr:rowOff>
    </xdr:from>
    <xdr:ext cx="405111" cy="259045"/>
    <xdr:sp macro="" textlink="">
      <xdr:nvSpPr>
        <xdr:cNvPr id="106" name="n_3mainValue【体育館・プール】&#10;有形固定資産減価償却率"/>
        <xdr:cNvSpPr txBox="1"/>
      </xdr:nvSpPr>
      <xdr:spPr>
        <a:xfrm>
          <a:off x="1816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107" name="n_4mainValue【体育館・プール】&#10;有形固定資産減価償却率"/>
        <xdr:cNvSpPr txBox="1"/>
      </xdr:nvSpPr>
      <xdr:spPr>
        <a:xfrm>
          <a:off x="927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131" name="直線コネクタ 1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3" name="直線コネクタ 1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1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135" name="直線コネクタ 1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1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137" name="フローチャート: 判断 1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138" name="フローチャート: 判断 1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139" name="フローチャート: 判断 1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140" name="フローチャート: 判断 1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141" name="フローチャート: 判断 1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60452</xdr:rowOff>
    </xdr:from>
    <xdr:to>
      <xdr:col>55</xdr:col>
      <xdr:colOff>50800</xdr:colOff>
      <xdr:row>63</xdr:row>
      <xdr:rowOff>162052</xdr:rowOff>
    </xdr:to>
    <xdr:sp macro="" textlink="">
      <xdr:nvSpPr>
        <xdr:cNvPr id="147" name="楕円 146"/>
        <xdr:cNvSpPr/>
      </xdr:nvSpPr>
      <xdr:spPr>
        <a:xfrm>
          <a:off x="104267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38879</xdr:rowOff>
    </xdr:from>
    <xdr:ext cx="469744" cy="259045"/>
    <xdr:sp macro="" textlink="">
      <xdr:nvSpPr>
        <xdr:cNvPr id="148" name="【体育館・プール】&#10;一人当たり面積該当値テキスト"/>
        <xdr:cNvSpPr txBox="1"/>
      </xdr:nvSpPr>
      <xdr:spPr>
        <a:xfrm>
          <a:off x="10515600" y="108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62738</xdr:rowOff>
    </xdr:from>
    <xdr:to>
      <xdr:col>50</xdr:col>
      <xdr:colOff>165100</xdr:colOff>
      <xdr:row>63</xdr:row>
      <xdr:rowOff>164338</xdr:rowOff>
    </xdr:to>
    <xdr:sp macro="" textlink="">
      <xdr:nvSpPr>
        <xdr:cNvPr id="149" name="楕円 148"/>
        <xdr:cNvSpPr/>
      </xdr:nvSpPr>
      <xdr:spPr>
        <a:xfrm>
          <a:off x="9588500" y="10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111252</xdr:rowOff>
    </xdr:from>
    <xdr:to>
      <xdr:col>55</xdr:col>
      <xdr:colOff>0</xdr:colOff>
      <xdr:row>63</xdr:row>
      <xdr:rowOff>113538</xdr:rowOff>
    </xdr:to>
    <xdr:cxnSp macro="">
      <xdr:nvCxnSpPr>
        <xdr:cNvPr id="150" name="直線コネクタ 149"/>
        <xdr:cNvCxnSpPr/>
      </xdr:nvCxnSpPr>
      <xdr:spPr>
        <a:xfrm flipV="1">
          <a:off x="9639300" y="1091260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65024</xdr:rowOff>
    </xdr:from>
    <xdr:to>
      <xdr:col>46</xdr:col>
      <xdr:colOff>38100</xdr:colOff>
      <xdr:row>63</xdr:row>
      <xdr:rowOff>166624</xdr:rowOff>
    </xdr:to>
    <xdr:sp macro="" textlink="">
      <xdr:nvSpPr>
        <xdr:cNvPr id="151" name="楕円 150"/>
        <xdr:cNvSpPr/>
      </xdr:nvSpPr>
      <xdr:spPr>
        <a:xfrm>
          <a:off x="8699500" y="108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113538</xdr:rowOff>
    </xdr:from>
    <xdr:to>
      <xdr:col>50</xdr:col>
      <xdr:colOff>114300</xdr:colOff>
      <xdr:row>63</xdr:row>
      <xdr:rowOff>115824</xdr:rowOff>
    </xdr:to>
    <xdr:cxnSp macro="">
      <xdr:nvCxnSpPr>
        <xdr:cNvPr id="152" name="直線コネクタ 151"/>
        <xdr:cNvCxnSpPr/>
      </xdr:nvCxnSpPr>
      <xdr:spPr>
        <a:xfrm flipV="1">
          <a:off x="8750300" y="109148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66548</xdr:rowOff>
    </xdr:from>
    <xdr:to>
      <xdr:col>41</xdr:col>
      <xdr:colOff>101600</xdr:colOff>
      <xdr:row>63</xdr:row>
      <xdr:rowOff>168148</xdr:rowOff>
    </xdr:to>
    <xdr:sp macro="" textlink="">
      <xdr:nvSpPr>
        <xdr:cNvPr id="153" name="楕円 152"/>
        <xdr:cNvSpPr/>
      </xdr:nvSpPr>
      <xdr:spPr>
        <a:xfrm>
          <a:off x="78105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115824</xdr:rowOff>
    </xdr:from>
    <xdr:to>
      <xdr:col>45</xdr:col>
      <xdr:colOff>177800</xdr:colOff>
      <xdr:row>63</xdr:row>
      <xdr:rowOff>117348</xdr:rowOff>
    </xdr:to>
    <xdr:cxnSp macro="">
      <xdr:nvCxnSpPr>
        <xdr:cNvPr id="154" name="直線コネクタ 153"/>
        <xdr:cNvCxnSpPr/>
      </xdr:nvCxnSpPr>
      <xdr:spPr>
        <a:xfrm flipV="1">
          <a:off x="7861300" y="109171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68834</xdr:rowOff>
    </xdr:from>
    <xdr:to>
      <xdr:col>36</xdr:col>
      <xdr:colOff>165100</xdr:colOff>
      <xdr:row>63</xdr:row>
      <xdr:rowOff>170434</xdr:rowOff>
    </xdr:to>
    <xdr:sp macro="" textlink="">
      <xdr:nvSpPr>
        <xdr:cNvPr id="155" name="楕円 154"/>
        <xdr:cNvSpPr/>
      </xdr:nvSpPr>
      <xdr:spPr>
        <a:xfrm>
          <a:off x="69215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117348</xdr:rowOff>
    </xdr:from>
    <xdr:to>
      <xdr:col>41</xdr:col>
      <xdr:colOff>50800</xdr:colOff>
      <xdr:row>63</xdr:row>
      <xdr:rowOff>119634</xdr:rowOff>
    </xdr:to>
    <xdr:cxnSp macro="">
      <xdr:nvCxnSpPr>
        <xdr:cNvPr id="156" name="直線コネクタ 155"/>
        <xdr:cNvCxnSpPr/>
      </xdr:nvCxnSpPr>
      <xdr:spPr>
        <a:xfrm flipV="1">
          <a:off x="6972300" y="109186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1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1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1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1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155465</xdr:rowOff>
    </xdr:from>
    <xdr:ext cx="469744" cy="259045"/>
    <xdr:sp macro="" textlink="">
      <xdr:nvSpPr>
        <xdr:cNvPr id="161" name="n_1mainValue【体育館・プール】&#10;一人当たり面積"/>
        <xdr:cNvSpPr txBox="1"/>
      </xdr:nvSpPr>
      <xdr:spPr>
        <a:xfrm>
          <a:off x="9391727" y="109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162" name="n_2main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13225</xdr:rowOff>
    </xdr:from>
    <xdr:ext cx="469744" cy="259045"/>
    <xdr:sp macro="" textlink="">
      <xdr:nvSpPr>
        <xdr:cNvPr id="163" name="n_3mainValue【体育館・プール】&#10;一人当たり面積"/>
        <xdr:cNvSpPr txBox="1"/>
      </xdr:nvSpPr>
      <xdr:spPr>
        <a:xfrm>
          <a:off x="7626427"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15511</xdr:rowOff>
    </xdr:from>
    <xdr:ext cx="469744" cy="259045"/>
    <xdr:sp macro="" textlink="">
      <xdr:nvSpPr>
        <xdr:cNvPr id="164" name="n_4mainValue【体育館・プール】&#10;一人当たり面積"/>
        <xdr:cNvSpPr txBox="1"/>
      </xdr:nvSpPr>
      <xdr:spPr>
        <a:xfrm>
          <a:off x="6737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190" name="直線コネクタ 1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1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194" name="直線コネクタ 1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1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196" name="フローチャート: 判断 1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97" name="フローチャート: 判断 1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198" name="フローチャート: 判断 1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199" name="フローチャート: 判断 1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00" name="フローチャート: 判断 1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206" name="楕円 205"/>
        <xdr:cNvSpPr/>
      </xdr:nvSpPr>
      <xdr:spPr>
        <a:xfrm>
          <a:off x="4584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207" name="【福祉施設】&#10;有形固定資産減価償却率該当値テキスト"/>
        <xdr:cNvSpPr txBox="1"/>
      </xdr:nvSpPr>
      <xdr:spPr>
        <a:xfrm>
          <a:off x="4673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142421</xdr:rowOff>
    </xdr:from>
    <xdr:to>
      <xdr:col>20</xdr:col>
      <xdr:colOff>38100</xdr:colOff>
      <xdr:row>84</xdr:row>
      <xdr:rowOff>72571</xdr:rowOff>
    </xdr:to>
    <xdr:sp macro="" textlink="">
      <xdr:nvSpPr>
        <xdr:cNvPr id="208" name="楕円 207"/>
        <xdr:cNvSpPr/>
      </xdr:nvSpPr>
      <xdr:spPr>
        <a:xfrm>
          <a:off x="3746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21771</xdr:rowOff>
    </xdr:from>
    <xdr:to>
      <xdr:col>24</xdr:col>
      <xdr:colOff>63500</xdr:colOff>
      <xdr:row>84</xdr:row>
      <xdr:rowOff>54429</xdr:rowOff>
    </xdr:to>
    <xdr:cxnSp macro="">
      <xdr:nvCxnSpPr>
        <xdr:cNvPr id="209" name="直線コネクタ 208"/>
        <xdr:cNvCxnSpPr/>
      </xdr:nvCxnSpPr>
      <xdr:spPr>
        <a:xfrm>
          <a:off x="3797300" y="1442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109764</xdr:rowOff>
    </xdr:from>
    <xdr:to>
      <xdr:col>15</xdr:col>
      <xdr:colOff>101600</xdr:colOff>
      <xdr:row>84</xdr:row>
      <xdr:rowOff>39914</xdr:rowOff>
    </xdr:to>
    <xdr:sp macro="" textlink="">
      <xdr:nvSpPr>
        <xdr:cNvPr id="210" name="楕円 209"/>
        <xdr:cNvSpPr/>
      </xdr:nvSpPr>
      <xdr:spPr>
        <a:xfrm>
          <a:off x="2857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160564</xdr:rowOff>
    </xdr:from>
    <xdr:to>
      <xdr:col>19</xdr:col>
      <xdr:colOff>177800</xdr:colOff>
      <xdr:row>84</xdr:row>
      <xdr:rowOff>21771</xdr:rowOff>
    </xdr:to>
    <xdr:cxnSp macro="">
      <xdr:nvCxnSpPr>
        <xdr:cNvPr id="211" name="直線コネクタ 210"/>
        <xdr:cNvCxnSpPr/>
      </xdr:nvCxnSpPr>
      <xdr:spPr>
        <a:xfrm>
          <a:off x="2908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212" name="楕円 211"/>
        <xdr:cNvSpPr/>
      </xdr:nvSpPr>
      <xdr:spPr>
        <a:xfrm>
          <a:off x="196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127907</xdr:rowOff>
    </xdr:from>
    <xdr:to>
      <xdr:col>15</xdr:col>
      <xdr:colOff>50800</xdr:colOff>
      <xdr:row>83</xdr:row>
      <xdr:rowOff>160564</xdr:rowOff>
    </xdr:to>
    <xdr:cxnSp macro="">
      <xdr:nvCxnSpPr>
        <xdr:cNvPr id="213" name="直線コネクタ 212"/>
        <xdr:cNvCxnSpPr/>
      </xdr:nvCxnSpPr>
      <xdr:spPr>
        <a:xfrm>
          <a:off x="2019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214" name="楕円 213"/>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127907</xdr:rowOff>
    </xdr:to>
    <xdr:cxnSp macro="">
      <xdr:nvCxnSpPr>
        <xdr:cNvPr id="215" name="直線コネクタ 214"/>
        <xdr:cNvCxnSpPr/>
      </xdr:nvCxnSpPr>
      <xdr:spPr>
        <a:xfrm>
          <a:off x="1130300" y="1432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2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217"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18"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219"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63698</xdr:rowOff>
    </xdr:from>
    <xdr:ext cx="405111" cy="259045"/>
    <xdr:sp macro="" textlink="">
      <xdr:nvSpPr>
        <xdr:cNvPr id="220" name="n_1mainValue【福祉施設】&#10;有形固定資産減価償却率"/>
        <xdr:cNvSpPr txBox="1"/>
      </xdr:nvSpPr>
      <xdr:spPr>
        <a:xfrm>
          <a:off x="35820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31041</xdr:rowOff>
    </xdr:from>
    <xdr:ext cx="405111" cy="259045"/>
    <xdr:sp macro="" textlink="">
      <xdr:nvSpPr>
        <xdr:cNvPr id="221" name="n_2mainValue【福祉施設】&#10;有形固定資産減価償却率"/>
        <xdr:cNvSpPr txBox="1"/>
      </xdr:nvSpPr>
      <xdr:spPr>
        <a:xfrm>
          <a:off x="2705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222" name="n_3mainValue【福祉施設】&#10;有形固定資産減価償却率"/>
        <xdr:cNvSpPr txBox="1"/>
      </xdr:nvSpPr>
      <xdr:spPr>
        <a:xfrm>
          <a:off x="1816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223" name="n_4mainValue【福祉施設】&#10;有形固定資産減価償却率"/>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245" name="直線コネクタ 2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47" name="直線コネクタ 2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2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249" name="直線コネクタ 2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2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51" name="フローチャート: 判断 2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252" name="フローチャート: 判断 2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253" name="フローチャート: 判断 2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254" name="フローチャート: 判断 2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255" name="フローチャート: 判断 2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261" name="楕円 260"/>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262" name="【福祉施設】&#10;一人当たり面積該当値テキスト"/>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263" name="楕円 262"/>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10668</xdr:rowOff>
    </xdr:to>
    <xdr:cxnSp macro="">
      <xdr:nvCxnSpPr>
        <xdr:cNvPr id="264" name="直線コネクタ 263"/>
        <xdr:cNvCxnSpPr/>
      </xdr:nvCxnSpPr>
      <xdr:spPr>
        <a:xfrm>
          <a:off x="9639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265" name="楕円 264"/>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xdr:rowOff>
    </xdr:from>
    <xdr:to>
      <xdr:col>50</xdr:col>
      <xdr:colOff>114300</xdr:colOff>
      <xdr:row>86</xdr:row>
      <xdr:rowOff>10668</xdr:rowOff>
    </xdr:to>
    <xdr:cxnSp macro="">
      <xdr:nvCxnSpPr>
        <xdr:cNvPr id="266" name="直線コネクタ 265"/>
        <xdr:cNvCxnSpPr/>
      </xdr:nvCxnSpPr>
      <xdr:spPr>
        <a:xfrm>
          <a:off x="8750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131318</xdr:rowOff>
    </xdr:from>
    <xdr:to>
      <xdr:col>41</xdr:col>
      <xdr:colOff>101600</xdr:colOff>
      <xdr:row>86</xdr:row>
      <xdr:rowOff>61468</xdr:rowOff>
    </xdr:to>
    <xdr:sp macro="" textlink="">
      <xdr:nvSpPr>
        <xdr:cNvPr id="267" name="楕円 266"/>
        <xdr:cNvSpPr/>
      </xdr:nvSpPr>
      <xdr:spPr>
        <a:xfrm>
          <a:off x="781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xdr:rowOff>
    </xdr:from>
    <xdr:to>
      <xdr:col>45</xdr:col>
      <xdr:colOff>177800</xdr:colOff>
      <xdr:row>86</xdr:row>
      <xdr:rowOff>10668</xdr:rowOff>
    </xdr:to>
    <xdr:cxnSp macro="">
      <xdr:nvCxnSpPr>
        <xdr:cNvPr id="268" name="直線コネクタ 267"/>
        <xdr:cNvCxnSpPr/>
      </xdr:nvCxnSpPr>
      <xdr:spPr>
        <a:xfrm>
          <a:off x="7861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131318</xdr:rowOff>
    </xdr:from>
    <xdr:to>
      <xdr:col>36</xdr:col>
      <xdr:colOff>165100</xdr:colOff>
      <xdr:row>86</xdr:row>
      <xdr:rowOff>61468</xdr:rowOff>
    </xdr:to>
    <xdr:sp macro="" textlink="">
      <xdr:nvSpPr>
        <xdr:cNvPr id="269" name="楕円 268"/>
        <xdr:cNvSpPr/>
      </xdr:nvSpPr>
      <xdr:spPr>
        <a:xfrm>
          <a:off x="6921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10668</xdr:rowOff>
    </xdr:from>
    <xdr:to>
      <xdr:col>41</xdr:col>
      <xdr:colOff>50800</xdr:colOff>
      <xdr:row>86</xdr:row>
      <xdr:rowOff>10668</xdr:rowOff>
    </xdr:to>
    <xdr:cxnSp macro="">
      <xdr:nvCxnSpPr>
        <xdr:cNvPr id="270" name="直線コネクタ 269"/>
        <xdr:cNvCxnSpPr/>
      </xdr:nvCxnSpPr>
      <xdr:spPr>
        <a:xfrm>
          <a:off x="6972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2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272"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273"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2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52595</xdr:rowOff>
    </xdr:from>
    <xdr:ext cx="469744" cy="259045"/>
    <xdr:sp macro="" textlink="">
      <xdr:nvSpPr>
        <xdr:cNvPr id="275" name="n_1mainValue【福祉施設】&#10;一人当たり面積"/>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276" name="n_2mainValue【福祉施設】&#10;一人当たり面積"/>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52595</xdr:rowOff>
    </xdr:from>
    <xdr:ext cx="469744" cy="259045"/>
    <xdr:sp macro="" textlink="">
      <xdr:nvSpPr>
        <xdr:cNvPr id="277" name="n_3mainValue【福祉施設】&#10;一人当たり面積"/>
        <xdr:cNvSpPr txBox="1"/>
      </xdr:nvSpPr>
      <xdr:spPr>
        <a:xfrm>
          <a:off x="7626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52595</xdr:rowOff>
    </xdr:from>
    <xdr:ext cx="469744" cy="259045"/>
    <xdr:sp macro="" textlink="">
      <xdr:nvSpPr>
        <xdr:cNvPr id="278" name="n_4mainValue【福祉施設】&#10;一人当たり面積"/>
        <xdr:cNvSpPr txBox="1"/>
      </xdr:nvSpPr>
      <xdr:spPr>
        <a:xfrm>
          <a:off x="6737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4" name="直線コネクタ 3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08" name="直線コネクタ 3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0" name="フローチャート: 判断 3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1" name="フローチャート: 判断 3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2" name="フローチャート: 判断 3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3" name="フローチャート: 判断 3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4" name="フローチャート: 判断 3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95613</xdr:rowOff>
    </xdr:from>
    <xdr:to>
      <xdr:col>24</xdr:col>
      <xdr:colOff>114300</xdr:colOff>
      <xdr:row>108</xdr:row>
      <xdr:rowOff>25763</xdr:rowOff>
    </xdr:to>
    <xdr:sp macro="" textlink="">
      <xdr:nvSpPr>
        <xdr:cNvPr id="320" name="楕円 319"/>
        <xdr:cNvSpPr/>
      </xdr:nvSpPr>
      <xdr:spPr>
        <a:xfrm>
          <a:off x="4584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74040</xdr:rowOff>
    </xdr:from>
    <xdr:ext cx="405111" cy="259045"/>
    <xdr:sp macro="" textlink="">
      <xdr:nvSpPr>
        <xdr:cNvPr id="321" name="【市民会館】&#10;有形固定資産減価償却率該当値テキスト"/>
        <xdr:cNvSpPr txBox="1"/>
      </xdr:nvSpPr>
      <xdr:spPr>
        <a:xfrm>
          <a:off x="4673600"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59689</xdr:rowOff>
    </xdr:from>
    <xdr:to>
      <xdr:col>20</xdr:col>
      <xdr:colOff>38100</xdr:colOff>
      <xdr:row>107</xdr:row>
      <xdr:rowOff>161289</xdr:rowOff>
    </xdr:to>
    <xdr:sp macro="" textlink="">
      <xdr:nvSpPr>
        <xdr:cNvPr id="322" name="楕円 321"/>
        <xdr:cNvSpPr/>
      </xdr:nvSpPr>
      <xdr:spPr>
        <a:xfrm>
          <a:off x="3746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110489</xdr:rowOff>
    </xdr:from>
    <xdr:to>
      <xdr:col>24</xdr:col>
      <xdr:colOff>63500</xdr:colOff>
      <xdr:row>107</xdr:row>
      <xdr:rowOff>146413</xdr:rowOff>
    </xdr:to>
    <xdr:cxnSp macro="">
      <xdr:nvCxnSpPr>
        <xdr:cNvPr id="323" name="直線コネクタ 322"/>
        <xdr:cNvCxnSpPr/>
      </xdr:nvCxnSpPr>
      <xdr:spPr>
        <a:xfrm>
          <a:off x="3797300" y="184556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23768</xdr:rowOff>
    </xdr:from>
    <xdr:to>
      <xdr:col>15</xdr:col>
      <xdr:colOff>101600</xdr:colOff>
      <xdr:row>107</xdr:row>
      <xdr:rowOff>125368</xdr:rowOff>
    </xdr:to>
    <xdr:sp macro="" textlink="">
      <xdr:nvSpPr>
        <xdr:cNvPr id="324" name="楕円 323"/>
        <xdr:cNvSpPr/>
      </xdr:nvSpPr>
      <xdr:spPr>
        <a:xfrm>
          <a:off x="2857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74568</xdr:rowOff>
    </xdr:from>
    <xdr:to>
      <xdr:col>19</xdr:col>
      <xdr:colOff>177800</xdr:colOff>
      <xdr:row>107</xdr:row>
      <xdr:rowOff>110489</xdr:rowOff>
    </xdr:to>
    <xdr:cxnSp macro="">
      <xdr:nvCxnSpPr>
        <xdr:cNvPr id="325" name="直線コネクタ 324"/>
        <xdr:cNvCxnSpPr/>
      </xdr:nvCxnSpPr>
      <xdr:spPr>
        <a:xfrm>
          <a:off x="2908300" y="1841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159294</xdr:rowOff>
    </xdr:from>
    <xdr:to>
      <xdr:col>10</xdr:col>
      <xdr:colOff>165100</xdr:colOff>
      <xdr:row>107</xdr:row>
      <xdr:rowOff>89444</xdr:rowOff>
    </xdr:to>
    <xdr:sp macro="" textlink="">
      <xdr:nvSpPr>
        <xdr:cNvPr id="326" name="楕円 325"/>
        <xdr:cNvSpPr/>
      </xdr:nvSpPr>
      <xdr:spPr>
        <a:xfrm>
          <a:off x="1968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38644</xdr:rowOff>
    </xdr:from>
    <xdr:to>
      <xdr:col>15</xdr:col>
      <xdr:colOff>50800</xdr:colOff>
      <xdr:row>107</xdr:row>
      <xdr:rowOff>74568</xdr:rowOff>
    </xdr:to>
    <xdr:cxnSp macro="">
      <xdr:nvCxnSpPr>
        <xdr:cNvPr id="327" name="直線コネクタ 326"/>
        <xdr:cNvCxnSpPr/>
      </xdr:nvCxnSpPr>
      <xdr:spPr>
        <a:xfrm>
          <a:off x="2019300" y="1838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123371</xdr:rowOff>
    </xdr:from>
    <xdr:to>
      <xdr:col>6</xdr:col>
      <xdr:colOff>38100</xdr:colOff>
      <xdr:row>107</xdr:row>
      <xdr:rowOff>53521</xdr:rowOff>
    </xdr:to>
    <xdr:sp macro="" textlink="">
      <xdr:nvSpPr>
        <xdr:cNvPr id="328" name="楕円 327"/>
        <xdr:cNvSpPr/>
      </xdr:nvSpPr>
      <xdr:spPr>
        <a:xfrm>
          <a:off x="1079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2721</xdr:rowOff>
    </xdr:from>
    <xdr:to>
      <xdr:col>10</xdr:col>
      <xdr:colOff>114300</xdr:colOff>
      <xdr:row>107</xdr:row>
      <xdr:rowOff>38644</xdr:rowOff>
    </xdr:to>
    <xdr:cxnSp macro="">
      <xdr:nvCxnSpPr>
        <xdr:cNvPr id="329" name="直線コネクタ 328"/>
        <xdr:cNvCxnSpPr/>
      </xdr:nvCxnSpPr>
      <xdr:spPr>
        <a:xfrm>
          <a:off x="1130300" y="1834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3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33"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152416</xdr:rowOff>
    </xdr:from>
    <xdr:ext cx="405111" cy="259045"/>
    <xdr:sp macro="" textlink="">
      <xdr:nvSpPr>
        <xdr:cNvPr id="334" name="n_1mainValue【市民会館】&#10;有形固定資産減価償却率"/>
        <xdr:cNvSpPr txBox="1"/>
      </xdr:nvSpPr>
      <xdr:spPr>
        <a:xfrm>
          <a:off x="35820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116495</xdr:rowOff>
    </xdr:from>
    <xdr:ext cx="405111" cy="259045"/>
    <xdr:sp macro="" textlink="">
      <xdr:nvSpPr>
        <xdr:cNvPr id="335" name="n_2mainValue【市民会館】&#10;有形固定資産減価償却率"/>
        <xdr:cNvSpPr txBox="1"/>
      </xdr:nvSpPr>
      <xdr:spPr>
        <a:xfrm>
          <a:off x="2705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80571</xdr:rowOff>
    </xdr:from>
    <xdr:ext cx="405111" cy="259045"/>
    <xdr:sp macro="" textlink="">
      <xdr:nvSpPr>
        <xdr:cNvPr id="336" name="n_3mainValue【市民会館】&#10;有形固定資産減価償却率"/>
        <xdr:cNvSpPr txBox="1"/>
      </xdr:nvSpPr>
      <xdr:spPr>
        <a:xfrm>
          <a:off x="1816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44648</xdr:rowOff>
    </xdr:from>
    <xdr:ext cx="405111" cy="259045"/>
    <xdr:sp macro="" textlink="">
      <xdr:nvSpPr>
        <xdr:cNvPr id="337" name="n_4mainValue【市民会館】&#10;有形固定資産減価償却率"/>
        <xdr:cNvSpPr txBox="1"/>
      </xdr:nvSpPr>
      <xdr:spPr>
        <a:xfrm>
          <a:off x="927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1" name="直線コネクタ 3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3" name="直線コネクタ 3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5" name="直線コネクタ 3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3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7" name="フローチャート: 判断 3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68" name="フローチャート: 判断 3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69" name="フローチャート: 判断 3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0" name="フローチャート: 判断 3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1" name="フローチャート: 判断 3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377" name="楕円 376"/>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110507</xdr:rowOff>
    </xdr:from>
    <xdr:ext cx="469744" cy="259045"/>
    <xdr:sp macro="" textlink="">
      <xdr:nvSpPr>
        <xdr:cNvPr id="378" name="【市民会館】&#10;一人当たり面積該当値テキスト"/>
        <xdr:cNvSpPr txBox="1"/>
      </xdr:nvSpPr>
      <xdr:spPr>
        <a:xfrm>
          <a:off x="10515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137795</xdr:rowOff>
    </xdr:from>
    <xdr:to>
      <xdr:col>50</xdr:col>
      <xdr:colOff>165100</xdr:colOff>
      <xdr:row>107</xdr:row>
      <xdr:rowOff>67945</xdr:rowOff>
    </xdr:to>
    <xdr:sp macro="" textlink="">
      <xdr:nvSpPr>
        <xdr:cNvPr id="379" name="楕円 378"/>
        <xdr:cNvSpPr/>
      </xdr:nvSpPr>
      <xdr:spPr>
        <a:xfrm>
          <a:off x="9588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17145</xdr:rowOff>
    </xdr:to>
    <xdr:cxnSp macro="">
      <xdr:nvCxnSpPr>
        <xdr:cNvPr id="380" name="直線コネクタ 379"/>
        <xdr:cNvCxnSpPr/>
      </xdr:nvCxnSpPr>
      <xdr:spPr>
        <a:xfrm flipV="1">
          <a:off x="9639300" y="183565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81" name="楕円 380"/>
        <xdr:cNvSpPr/>
      </xdr:nvSpPr>
      <xdr:spPr>
        <a:xfrm>
          <a:off x="8699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17145</xdr:rowOff>
    </xdr:from>
    <xdr:to>
      <xdr:col>50</xdr:col>
      <xdr:colOff>114300</xdr:colOff>
      <xdr:row>107</xdr:row>
      <xdr:rowOff>22861</xdr:rowOff>
    </xdr:to>
    <xdr:cxnSp macro="">
      <xdr:nvCxnSpPr>
        <xdr:cNvPr id="382" name="直線コネクタ 381"/>
        <xdr:cNvCxnSpPr/>
      </xdr:nvCxnSpPr>
      <xdr:spPr>
        <a:xfrm flipV="1">
          <a:off x="8750300" y="183622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147320</xdr:rowOff>
    </xdr:from>
    <xdr:to>
      <xdr:col>41</xdr:col>
      <xdr:colOff>101600</xdr:colOff>
      <xdr:row>107</xdr:row>
      <xdr:rowOff>77470</xdr:rowOff>
    </xdr:to>
    <xdr:sp macro="" textlink="">
      <xdr:nvSpPr>
        <xdr:cNvPr id="383" name="楕円 382"/>
        <xdr:cNvSpPr/>
      </xdr:nvSpPr>
      <xdr:spPr>
        <a:xfrm>
          <a:off x="781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22861</xdr:rowOff>
    </xdr:from>
    <xdr:to>
      <xdr:col>45</xdr:col>
      <xdr:colOff>177800</xdr:colOff>
      <xdr:row>107</xdr:row>
      <xdr:rowOff>26670</xdr:rowOff>
    </xdr:to>
    <xdr:cxnSp macro="">
      <xdr:nvCxnSpPr>
        <xdr:cNvPr id="384" name="直線コネクタ 383"/>
        <xdr:cNvCxnSpPr/>
      </xdr:nvCxnSpPr>
      <xdr:spPr>
        <a:xfrm flipV="1">
          <a:off x="7861300" y="1836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385" name="楕円 384"/>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26670</xdr:rowOff>
    </xdr:from>
    <xdr:to>
      <xdr:col>41</xdr:col>
      <xdr:colOff>50800</xdr:colOff>
      <xdr:row>107</xdr:row>
      <xdr:rowOff>30480</xdr:rowOff>
    </xdr:to>
    <xdr:cxnSp macro="">
      <xdr:nvCxnSpPr>
        <xdr:cNvPr id="386" name="直線コネクタ 385"/>
        <xdr:cNvCxnSpPr/>
      </xdr:nvCxnSpPr>
      <xdr:spPr>
        <a:xfrm flipV="1">
          <a:off x="6972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387"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389" name="n_3aveValue【市民会館】&#10;一人当たり面積"/>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390" name="n_4aveValue【市民会館】&#10;一人当たり面積"/>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59072</xdr:rowOff>
    </xdr:from>
    <xdr:ext cx="469744" cy="259045"/>
    <xdr:sp macro="" textlink="">
      <xdr:nvSpPr>
        <xdr:cNvPr id="391" name="n_1mainValue【市民会館】&#10;一人当たり面積"/>
        <xdr:cNvSpPr txBox="1"/>
      </xdr:nvSpPr>
      <xdr:spPr>
        <a:xfrm>
          <a:off x="9391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392" name="n_2mainValue【市民会館】&#10;一人当たり面積"/>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68597</xdr:rowOff>
    </xdr:from>
    <xdr:ext cx="469744" cy="259045"/>
    <xdr:sp macro="" textlink="">
      <xdr:nvSpPr>
        <xdr:cNvPr id="393" name="n_3mainValue【市民会館】&#10;一人当たり面積"/>
        <xdr:cNvSpPr txBox="1"/>
      </xdr:nvSpPr>
      <xdr:spPr>
        <a:xfrm>
          <a:off x="7626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394" name="n_4mainValue【市民会館】&#10;一人当たり面積"/>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0" name="直線コネクタ 4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2" name="直線コネクタ 4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4" name="直線コネクタ 4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6" name="フローチャート: 判断 4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7" name="フローチャート: 判断 4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8" name="フローチャート: 判断 4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29" name="フローチャート: 判断 4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0" name="フローチャート: 判断 4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125004</xdr:rowOff>
    </xdr:from>
    <xdr:to>
      <xdr:col>85</xdr:col>
      <xdr:colOff>177800</xdr:colOff>
      <xdr:row>42</xdr:row>
      <xdr:rowOff>55154</xdr:rowOff>
    </xdr:to>
    <xdr:sp macro="" textlink="">
      <xdr:nvSpPr>
        <xdr:cNvPr id="436" name="楕円 435"/>
        <xdr:cNvSpPr/>
      </xdr:nvSpPr>
      <xdr:spPr>
        <a:xfrm>
          <a:off x="16268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39931</xdr:rowOff>
    </xdr:from>
    <xdr:ext cx="405111" cy="259045"/>
    <xdr:sp macro="" textlink="">
      <xdr:nvSpPr>
        <xdr:cNvPr id="437" name="【一般廃棄物処理施設】&#10;有形固定資産減価償却率該当値テキスト"/>
        <xdr:cNvSpPr txBox="1"/>
      </xdr:nvSpPr>
      <xdr:spPr>
        <a:xfrm>
          <a:off x="16357600" y="706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126637</xdr:rowOff>
    </xdr:from>
    <xdr:to>
      <xdr:col>81</xdr:col>
      <xdr:colOff>101600</xdr:colOff>
      <xdr:row>42</xdr:row>
      <xdr:rowOff>56787</xdr:rowOff>
    </xdr:to>
    <xdr:sp macro="" textlink="">
      <xdr:nvSpPr>
        <xdr:cNvPr id="438" name="楕円 437"/>
        <xdr:cNvSpPr/>
      </xdr:nvSpPr>
      <xdr:spPr>
        <a:xfrm>
          <a:off x="154305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4354</xdr:rowOff>
    </xdr:from>
    <xdr:to>
      <xdr:col>85</xdr:col>
      <xdr:colOff>127000</xdr:colOff>
      <xdr:row>42</xdr:row>
      <xdr:rowOff>5987</xdr:rowOff>
    </xdr:to>
    <xdr:cxnSp macro="">
      <xdr:nvCxnSpPr>
        <xdr:cNvPr id="439" name="直線コネクタ 438"/>
        <xdr:cNvCxnSpPr/>
      </xdr:nvCxnSpPr>
      <xdr:spPr>
        <a:xfrm flipV="1">
          <a:off x="15481300" y="720525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103777</xdr:rowOff>
    </xdr:from>
    <xdr:to>
      <xdr:col>76</xdr:col>
      <xdr:colOff>165100</xdr:colOff>
      <xdr:row>42</xdr:row>
      <xdr:rowOff>33927</xdr:rowOff>
    </xdr:to>
    <xdr:sp macro="" textlink="">
      <xdr:nvSpPr>
        <xdr:cNvPr id="440" name="楕円 439"/>
        <xdr:cNvSpPr/>
      </xdr:nvSpPr>
      <xdr:spPr>
        <a:xfrm>
          <a:off x="14541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154577</xdr:rowOff>
    </xdr:from>
    <xdr:to>
      <xdr:col>81</xdr:col>
      <xdr:colOff>50800</xdr:colOff>
      <xdr:row>42</xdr:row>
      <xdr:rowOff>5987</xdr:rowOff>
    </xdr:to>
    <xdr:cxnSp macro="">
      <xdr:nvCxnSpPr>
        <xdr:cNvPr id="441" name="直線コネクタ 440"/>
        <xdr:cNvCxnSpPr/>
      </xdr:nvCxnSpPr>
      <xdr:spPr>
        <a:xfrm>
          <a:off x="14592300" y="71840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67854</xdr:rowOff>
    </xdr:from>
    <xdr:to>
      <xdr:col>72</xdr:col>
      <xdr:colOff>38100</xdr:colOff>
      <xdr:row>41</xdr:row>
      <xdr:rowOff>169454</xdr:rowOff>
    </xdr:to>
    <xdr:sp macro="" textlink="">
      <xdr:nvSpPr>
        <xdr:cNvPr id="442" name="楕円 441"/>
        <xdr:cNvSpPr/>
      </xdr:nvSpPr>
      <xdr:spPr>
        <a:xfrm>
          <a:off x="13652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118654</xdr:rowOff>
    </xdr:from>
    <xdr:to>
      <xdr:col>76</xdr:col>
      <xdr:colOff>114300</xdr:colOff>
      <xdr:row>41</xdr:row>
      <xdr:rowOff>154577</xdr:rowOff>
    </xdr:to>
    <xdr:cxnSp macro="">
      <xdr:nvCxnSpPr>
        <xdr:cNvPr id="443" name="直線コネクタ 442"/>
        <xdr:cNvCxnSpPr/>
      </xdr:nvCxnSpPr>
      <xdr:spPr>
        <a:xfrm>
          <a:off x="13703300" y="71481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18869</xdr:rowOff>
    </xdr:from>
    <xdr:to>
      <xdr:col>67</xdr:col>
      <xdr:colOff>101600</xdr:colOff>
      <xdr:row>41</xdr:row>
      <xdr:rowOff>120469</xdr:rowOff>
    </xdr:to>
    <xdr:sp macro="" textlink="">
      <xdr:nvSpPr>
        <xdr:cNvPr id="444" name="楕円 443"/>
        <xdr:cNvSpPr/>
      </xdr:nvSpPr>
      <xdr:spPr>
        <a:xfrm>
          <a:off x="12763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69669</xdr:rowOff>
    </xdr:from>
    <xdr:to>
      <xdr:col>71</xdr:col>
      <xdr:colOff>177800</xdr:colOff>
      <xdr:row>41</xdr:row>
      <xdr:rowOff>118654</xdr:rowOff>
    </xdr:to>
    <xdr:cxnSp macro="">
      <xdr:nvCxnSpPr>
        <xdr:cNvPr id="445" name="直線コネクタ 444"/>
        <xdr:cNvCxnSpPr/>
      </xdr:nvCxnSpPr>
      <xdr:spPr>
        <a:xfrm>
          <a:off x="12814300" y="709911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7"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48"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47914</xdr:rowOff>
    </xdr:from>
    <xdr:ext cx="405111" cy="259045"/>
    <xdr:sp macro="" textlink="">
      <xdr:nvSpPr>
        <xdr:cNvPr id="450" name="n_1mainValue【一般廃棄物処理施設】&#10;有形固定資産減価償却率"/>
        <xdr:cNvSpPr txBox="1"/>
      </xdr:nvSpPr>
      <xdr:spPr>
        <a:xfrm>
          <a:off x="15266044" y="724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25054</xdr:rowOff>
    </xdr:from>
    <xdr:ext cx="405111" cy="259045"/>
    <xdr:sp macro="" textlink="">
      <xdr:nvSpPr>
        <xdr:cNvPr id="451" name="n_2mainValue【一般廃棄物処理施設】&#10;有形固定資産減価償却率"/>
        <xdr:cNvSpPr txBox="1"/>
      </xdr:nvSpPr>
      <xdr:spPr>
        <a:xfrm>
          <a:off x="143897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160581</xdr:rowOff>
    </xdr:from>
    <xdr:ext cx="405111" cy="259045"/>
    <xdr:sp macro="" textlink="">
      <xdr:nvSpPr>
        <xdr:cNvPr id="452" name="n_3mainValue【一般廃棄物処理施設】&#10;有形固定資産減価償却率"/>
        <xdr:cNvSpPr txBox="1"/>
      </xdr:nvSpPr>
      <xdr:spPr>
        <a:xfrm>
          <a:off x="13500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111596</xdr:rowOff>
    </xdr:from>
    <xdr:ext cx="405111" cy="259045"/>
    <xdr:sp macro="" textlink="">
      <xdr:nvSpPr>
        <xdr:cNvPr id="453" name="n_4mainValue【一般廃棄物処理施設】&#10;有形固定資産減価償却率"/>
        <xdr:cNvSpPr txBox="1"/>
      </xdr:nvSpPr>
      <xdr:spPr>
        <a:xfrm>
          <a:off x="12611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5" name="直線コネクタ 4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7" name="直線コネクタ 4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79" name="直線コネクタ 4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4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1" name="フローチャート: 判断 4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2" name="フローチャート: 判断 4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3" name="フローチャート: 判断 4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4" name="フローチャート: 判断 4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5" name="フローチャート: 判断 4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126222</xdr:rowOff>
    </xdr:from>
    <xdr:to>
      <xdr:col>116</xdr:col>
      <xdr:colOff>114300</xdr:colOff>
      <xdr:row>37</xdr:row>
      <xdr:rowOff>56372</xdr:rowOff>
    </xdr:to>
    <xdr:sp macro="" textlink="">
      <xdr:nvSpPr>
        <xdr:cNvPr id="491" name="楕円 490"/>
        <xdr:cNvSpPr/>
      </xdr:nvSpPr>
      <xdr:spPr>
        <a:xfrm>
          <a:off x="22110700" y="62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149099</xdr:rowOff>
    </xdr:from>
    <xdr:ext cx="599010" cy="259045"/>
    <xdr:sp macro="" textlink="">
      <xdr:nvSpPr>
        <xdr:cNvPr id="492" name="【一般廃棄物処理施設】&#10;一人当たり有形固定資産（償却資産）額該当値テキスト"/>
        <xdr:cNvSpPr txBox="1"/>
      </xdr:nvSpPr>
      <xdr:spPr>
        <a:xfrm>
          <a:off x="22199600" y="614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117658</xdr:rowOff>
    </xdr:from>
    <xdr:to>
      <xdr:col>112</xdr:col>
      <xdr:colOff>38100</xdr:colOff>
      <xdr:row>37</xdr:row>
      <xdr:rowOff>47808</xdr:rowOff>
    </xdr:to>
    <xdr:sp macro="" textlink="">
      <xdr:nvSpPr>
        <xdr:cNvPr id="493" name="楕円 492"/>
        <xdr:cNvSpPr/>
      </xdr:nvSpPr>
      <xdr:spPr>
        <a:xfrm>
          <a:off x="21272500" y="62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168458</xdr:rowOff>
    </xdr:from>
    <xdr:to>
      <xdr:col>116</xdr:col>
      <xdr:colOff>63500</xdr:colOff>
      <xdr:row>37</xdr:row>
      <xdr:rowOff>5572</xdr:rowOff>
    </xdr:to>
    <xdr:cxnSp macro="">
      <xdr:nvCxnSpPr>
        <xdr:cNvPr id="494" name="直線コネクタ 493"/>
        <xdr:cNvCxnSpPr/>
      </xdr:nvCxnSpPr>
      <xdr:spPr>
        <a:xfrm>
          <a:off x="21323300" y="6340658"/>
          <a:ext cx="8382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146787</xdr:rowOff>
    </xdr:from>
    <xdr:to>
      <xdr:col>107</xdr:col>
      <xdr:colOff>101600</xdr:colOff>
      <xdr:row>37</xdr:row>
      <xdr:rowOff>76937</xdr:rowOff>
    </xdr:to>
    <xdr:sp macro="" textlink="">
      <xdr:nvSpPr>
        <xdr:cNvPr id="495" name="楕円 494"/>
        <xdr:cNvSpPr/>
      </xdr:nvSpPr>
      <xdr:spPr>
        <a:xfrm>
          <a:off x="20383500" y="63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168458</xdr:rowOff>
    </xdr:from>
    <xdr:to>
      <xdr:col>111</xdr:col>
      <xdr:colOff>177800</xdr:colOff>
      <xdr:row>37</xdr:row>
      <xdr:rowOff>26137</xdr:rowOff>
    </xdr:to>
    <xdr:cxnSp macro="">
      <xdr:nvCxnSpPr>
        <xdr:cNvPr id="496" name="直線コネクタ 495"/>
        <xdr:cNvCxnSpPr/>
      </xdr:nvCxnSpPr>
      <xdr:spPr>
        <a:xfrm flipV="1">
          <a:off x="20434300" y="6340658"/>
          <a:ext cx="889000" cy="2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164983</xdr:rowOff>
    </xdr:from>
    <xdr:to>
      <xdr:col>102</xdr:col>
      <xdr:colOff>165100</xdr:colOff>
      <xdr:row>37</xdr:row>
      <xdr:rowOff>95133</xdr:rowOff>
    </xdr:to>
    <xdr:sp macro="" textlink="">
      <xdr:nvSpPr>
        <xdr:cNvPr id="497" name="楕円 496"/>
        <xdr:cNvSpPr/>
      </xdr:nvSpPr>
      <xdr:spPr>
        <a:xfrm>
          <a:off x="19494500" y="63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26137</xdr:rowOff>
    </xdr:from>
    <xdr:to>
      <xdr:col>107</xdr:col>
      <xdr:colOff>50800</xdr:colOff>
      <xdr:row>37</xdr:row>
      <xdr:rowOff>44333</xdr:rowOff>
    </xdr:to>
    <xdr:cxnSp macro="">
      <xdr:nvCxnSpPr>
        <xdr:cNvPr id="498" name="直線コネクタ 497"/>
        <xdr:cNvCxnSpPr/>
      </xdr:nvCxnSpPr>
      <xdr:spPr>
        <a:xfrm flipV="1">
          <a:off x="19545300" y="6369787"/>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166556</xdr:rowOff>
    </xdr:from>
    <xdr:to>
      <xdr:col>98</xdr:col>
      <xdr:colOff>38100</xdr:colOff>
      <xdr:row>37</xdr:row>
      <xdr:rowOff>96706</xdr:rowOff>
    </xdr:to>
    <xdr:sp macro="" textlink="">
      <xdr:nvSpPr>
        <xdr:cNvPr id="499" name="楕円 498"/>
        <xdr:cNvSpPr/>
      </xdr:nvSpPr>
      <xdr:spPr>
        <a:xfrm>
          <a:off x="18605500" y="63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44333</xdr:rowOff>
    </xdr:from>
    <xdr:to>
      <xdr:col>102</xdr:col>
      <xdr:colOff>114300</xdr:colOff>
      <xdr:row>37</xdr:row>
      <xdr:rowOff>45906</xdr:rowOff>
    </xdr:to>
    <xdr:cxnSp macro="">
      <xdr:nvCxnSpPr>
        <xdr:cNvPr id="500" name="直線コネクタ 499"/>
        <xdr:cNvCxnSpPr/>
      </xdr:nvCxnSpPr>
      <xdr:spPr>
        <a:xfrm flipV="1">
          <a:off x="18656300" y="6387983"/>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5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502"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503"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64335</xdr:rowOff>
    </xdr:from>
    <xdr:ext cx="599010" cy="259045"/>
    <xdr:sp macro="" textlink="">
      <xdr:nvSpPr>
        <xdr:cNvPr id="505" name="n_1mainValue【一般廃棄物処理施設】&#10;一人当たり有形固定資産（償却資産）額"/>
        <xdr:cNvSpPr txBox="1"/>
      </xdr:nvSpPr>
      <xdr:spPr>
        <a:xfrm>
          <a:off x="21011095" y="606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93464</xdr:rowOff>
    </xdr:from>
    <xdr:ext cx="599010" cy="259045"/>
    <xdr:sp macro="" textlink="">
      <xdr:nvSpPr>
        <xdr:cNvPr id="506" name="n_2mainValue【一般廃棄物処理施設】&#10;一人当たり有形固定資産（償却資産）額"/>
        <xdr:cNvSpPr txBox="1"/>
      </xdr:nvSpPr>
      <xdr:spPr>
        <a:xfrm>
          <a:off x="20134795" y="609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111660</xdr:rowOff>
    </xdr:from>
    <xdr:ext cx="599010" cy="259045"/>
    <xdr:sp macro="" textlink="">
      <xdr:nvSpPr>
        <xdr:cNvPr id="507" name="n_3mainValue【一般廃棄物処理施設】&#10;一人当たり有形固定資産（償却資産）額"/>
        <xdr:cNvSpPr txBox="1"/>
      </xdr:nvSpPr>
      <xdr:spPr>
        <a:xfrm>
          <a:off x="19245795" y="611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87833</xdr:rowOff>
    </xdr:from>
    <xdr:ext cx="599010" cy="259045"/>
    <xdr:sp macro="" textlink="">
      <xdr:nvSpPr>
        <xdr:cNvPr id="508" name="n_4mainValue【一般廃棄物処理施設】&#10;一人当たり有形固定資産（償却資産）額"/>
        <xdr:cNvSpPr txBox="1"/>
      </xdr:nvSpPr>
      <xdr:spPr>
        <a:xfrm>
          <a:off x="18356795" y="643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5" name="テキスト ボックス 5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8" name="直線コネクタ 5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0" name="直線コネクタ 5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5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54" name="フローチャート: 判断 5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555" name="フローチャート: 判断 5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556" name="フローチャート: 判断 5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557" name="フローチャート: 判断 5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558" name="フローチャート: 判断 5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156211</xdr:rowOff>
    </xdr:from>
    <xdr:to>
      <xdr:col>85</xdr:col>
      <xdr:colOff>177800</xdr:colOff>
      <xdr:row>83</xdr:row>
      <xdr:rowOff>86361</xdr:rowOff>
    </xdr:to>
    <xdr:sp macro="" textlink="">
      <xdr:nvSpPr>
        <xdr:cNvPr id="564" name="楕円 563"/>
        <xdr:cNvSpPr/>
      </xdr:nvSpPr>
      <xdr:spPr>
        <a:xfrm>
          <a:off x="1626870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134638</xdr:rowOff>
    </xdr:from>
    <xdr:ext cx="405111" cy="259045"/>
    <xdr:sp macro="" textlink="">
      <xdr:nvSpPr>
        <xdr:cNvPr id="565" name="【消防施設】&#10;有形固定資産減価償却率該当値テキスト"/>
        <xdr:cNvSpPr txBox="1"/>
      </xdr:nvSpPr>
      <xdr:spPr>
        <a:xfrm>
          <a:off x="16357600" y="1419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132080</xdr:rowOff>
    </xdr:from>
    <xdr:to>
      <xdr:col>81</xdr:col>
      <xdr:colOff>101600</xdr:colOff>
      <xdr:row>83</xdr:row>
      <xdr:rowOff>62230</xdr:rowOff>
    </xdr:to>
    <xdr:sp macro="" textlink="">
      <xdr:nvSpPr>
        <xdr:cNvPr id="566" name="楕円 565"/>
        <xdr:cNvSpPr/>
      </xdr:nvSpPr>
      <xdr:spPr>
        <a:xfrm>
          <a:off x="15430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xdr:rowOff>
    </xdr:from>
    <xdr:to>
      <xdr:col>85</xdr:col>
      <xdr:colOff>127000</xdr:colOff>
      <xdr:row>83</xdr:row>
      <xdr:rowOff>35561</xdr:rowOff>
    </xdr:to>
    <xdr:cxnSp macro="">
      <xdr:nvCxnSpPr>
        <xdr:cNvPr id="567" name="直線コネクタ 566"/>
        <xdr:cNvCxnSpPr/>
      </xdr:nvCxnSpPr>
      <xdr:spPr>
        <a:xfrm>
          <a:off x="15481300" y="142417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35561</xdr:rowOff>
    </xdr:from>
    <xdr:to>
      <xdr:col>76</xdr:col>
      <xdr:colOff>165100</xdr:colOff>
      <xdr:row>83</xdr:row>
      <xdr:rowOff>137161</xdr:rowOff>
    </xdr:to>
    <xdr:sp macro="" textlink="">
      <xdr:nvSpPr>
        <xdr:cNvPr id="568" name="楕円 567"/>
        <xdr:cNvSpPr/>
      </xdr:nvSpPr>
      <xdr:spPr>
        <a:xfrm>
          <a:off x="14541500" y="142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xdr:rowOff>
    </xdr:from>
    <xdr:to>
      <xdr:col>81</xdr:col>
      <xdr:colOff>50800</xdr:colOff>
      <xdr:row>83</xdr:row>
      <xdr:rowOff>86361</xdr:rowOff>
    </xdr:to>
    <xdr:cxnSp macro="">
      <xdr:nvCxnSpPr>
        <xdr:cNvPr id="569" name="直線コネクタ 568"/>
        <xdr:cNvCxnSpPr/>
      </xdr:nvCxnSpPr>
      <xdr:spPr>
        <a:xfrm flipV="1">
          <a:off x="14592300" y="14241780"/>
          <a:ext cx="889000"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24130</xdr:rowOff>
    </xdr:from>
    <xdr:to>
      <xdr:col>72</xdr:col>
      <xdr:colOff>38100</xdr:colOff>
      <xdr:row>83</xdr:row>
      <xdr:rowOff>125730</xdr:rowOff>
    </xdr:to>
    <xdr:sp macro="" textlink="">
      <xdr:nvSpPr>
        <xdr:cNvPr id="570" name="楕円 569"/>
        <xdr:cNvSpPr/>
      </xdr:nvSpPr>
      <xdr:spPr>
        <a:xfrm>
          <a:off x="13652500" y="142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74930</xdr:rowOff>
    </xdr:from>
    <xdr:to>
      <xdr:col>76</xdr:col>
      <xdr:colOff>114300</xdr:colOff>
      <xdr:row>83</xdr:row>
      <xdr:rowOff>86361</xdr:rowOff>
    </xdr:to>
    <xdr:cxnSp macro="">
      <xdr:nvCxnSpPr>
        <xdr:cNvPr id="571" name="直線コネクタ 570"/>
        <xdr:cNvCxnSpPr/>
      </xdr:nvCxnSpPr>
      <xdr:spPr>
        <a:xfrm>
          <a:off x="13703300" y="14305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7620</xdr:rowOff>
    </xdr:from>
    <xdr:to>
      <xdr:col>67</xdr:col>
      <xdr:colOff>101600</xdr:colOff>
      <xdr:row>83</xdr:row>
      <xdr:rowOff>109220</xdr:rowOff>
    </xdr:to>
    <xdr:sp macro="" textlink="">
      <xdr:nvSpPr>
        <xdr:cNvPr id="572" name="楕円 571"/>
        <xdr:cNvSpPr/>
      </xdr:nvSpPr>
      <xdr:spPr>
        <a:xfrm>
          <a:off x="12763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58420</xdr:rowOff>
    </xdr:from>
    <xdr:to>
      <xdr:col>71</xdr:col>
      <xdr:colOff>177800</xdr:colOff>
      <xdr:row>83</xdr:row>
      <xdr:rowOff>74930</xdr:rowOff>
    </xdr:to>
    <xdr:cxnSp macro="">
      <xdr:nvCxnSpPr>
        <xdr:cNvPr id="573" name="直線コネクタ 572"/>
        <xdr:cNvCxnSpPr/>
      </xdr:nvCxnSpPr>
      <xdr:spPr>
        <a:xfrm>
          <a:off x="12814300" y="142887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574"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575"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57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577"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53357</xdr:rowOff>
    </xdr:from>
    <xdr:ext cx="405111" cy="259045"/>
    <xdr:sp macro="" textlink="">
      <xdr:nvSpPr>
        <xdr:cNvPr id="578" name="n_1main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128288</xdr:rowOff>
    </xdr:from>
    <xdr:ext cx="405111" cy="259045"/>
    <xdr:sp macro="" textlink="">
      <xdr:nvSpPr>
        <xdr:cNvPr id="579" name="n_2mainValue【消防施設】&#10;有形固定資産減価償却率"/>
        <xdr:cNvSpPr txBox="1"/>
      </xdr:nvSpPr>
      <xdr:spPr>
        <a:xfrm>
          <a:off x="14389744" y="1435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116857</xdr:rowOff>
    </xdr:from>
    <xdr:ext cx="405111" cy="259045"/>
    <xdr:sp macro="" textlink="">
      <xdr:nvSpPr>
        <xdr:cNvPr id="580" name="n_3mainValue【消防施設】&#10;有形固定資産減価償却率"/>
        <xdr:cNvSpPr txBox="1"/>
      </xdr:nvSpPr>
      <xdr:spPr>
        <a:xfrm>
          <a:off x="13500744"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100347</xdr:rowOff>
    </xdr:from>
    <xdr:ext cx="405111" cy="259045"/>
    <xdr:sp macro="" textlink="">
      <xdr:nvSpPr>
        <xdr:cNvPr id="581" name="n_4mainValue【消防施設】&#10;有形固定資産減価償却率"/>
        <xdr:cNvSpPr txBox="1"/>
      </xdr:nvSpPr>
      <xdr:spPr>
        <a:xfrm>
          <a:off x="12611744" y="1433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95" name="テキスト ボックス 5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597" name="テキスト ボックス 5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599" name="テキスト ボックス 5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01" name="テキスト ボックス 6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03" name="テキスト ボックス 6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605" name="直線コネクタ 6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6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07" name="直線コネクタ 6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6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609" name="直線コネクタ 6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6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611" name="フローチャート: 判断 6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612" name="フローチャート: 判断 6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613" name="フローチャート: 判断 6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614" name="フローチャート: 判断 6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615" name="フローチャート: 判断 6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62871</xdr:rowOff>
    </xdr:from>
    <xdr:to>
      <xdr:col>116</xdr:col>
      <xdr:colOff>114300</xdr:colOff>
      <xdr:row>86</xdr:row>
      <xdr:rowOff>164471</xdr:rowOff>
    </xdr:to>
    <xdr:sp macro="" textlink="">
      <xdr:nvSpPr>
        <xdr:cNvPr id="621" name="楕円 620"/>
        <xdr:cNvSpPr/>
      </xdr:nvSpPr>
      <xdr:spPr>
        <a:xfrm>
          <a:off x="22110700" y="148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6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62883</xdr:rowOff>
    </xdr:from>
    <xdr:to>
      <xdr:col>112</xdr:col>
      <xdr:colOff>38100</xdr:colOff>
      <xdr:row>86</xdr:row>
      <xdr:rowOff>164483</xdr:rowOff>
    </xdr:to>
    <xdr:sp macro="" textlink="">
      <xdr:nvSpPr>
        <xdr:cNvPr id="623" name="楕円 622"/>
        <xdr:cNvSpPr/>
      </xdr:nvSpPr>
      <xdr:spPr>
        <a:xfrm>
          <a:off x="21272500" y="148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113671</xdr:rowOff>
    </xdr:from>
    <xdr:to>
      <xdr:col>116</xdr:col>
      <xdr:colOff>63500</xdr:colOff>
      <xdr:row>86</xdr:row>
      <xdr:rowOff>113683</xdr:rowOff>
    </xdr:to>
    <xdr:cxnSp macro="">
      <xdr:nvCxnSpPr>
        <xdr:cNvPr id="624" name="直線コネクタ 623"/>
        <xdr:cNvCxnSpPr/>
      </xdr:nvCxnSpPr>
      <xdr:spPr>
        <a:xfrm flipV="1">
          <a:off x="21323300" y="14858371"/>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62909</xdr:rowOff>
    </xdr:from>
    <xdr:to>
      <xdr:col>107</xdr:col>
      <xdr:colOff>101600</xdr:colOff>
      <xdr:row>86</xdr:row>
      <xdr:rowOff>164509</xdr:rowOff>
    </xdr:to>
    <xdr:sp macro="" textlink="">
      <xdr:nvSpPr>
        <xdr:cNvPr id="625" name="楕円 624"/>
        <xdr:cNvSpPr/>
      </xdr:nvSpPr>
      <xdr:spPr>
        <a:xfrm>
          <a:off x="203835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113683</xdr:rowOff>
    </xdr:from>
    <xdr:to>
      <xdr:col>111</xdr:col>
      <xdr:colOff>177800</xdr:colOff>
      <xdr:row>86</xdr:row>
      <xdr:rowOff>113709</xdr:rowOff>
    </xdr:to>
    <xdr:cxnSp macro="">
      <xdr:nvCxnSpPr>
        <xdr:cNvPr id="626" name="直線コネクタ 625"/>
        <xdr:cNvCxnSpPr/>
      </xdr:nvCxnSpPr>
      <xdr:spPr>
        <a:xfrm flipV="1">
          <a:off x="20434300" y="1485838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62909</xdr:rowOff>
    </xdr:from>
    <xdr:to>
      <xdr:col>102</xdr:col>
      <xdr:colOff>165100</xdr:colOff>
      <xdr:row>86</xdr:row>
      <xdr:rowOff>164509</xdr:rowOff>
    </xdr:to>
    <xdr:sp macro="" textlink="">
      <xdr:nvSpPr>
        <xdr:cNvPr id="627" name="楕円 626"/>
        <xdr:cNvSpPr/>
      </xdr:nvSpPr>
      <xdr:spPr>
        <a:xfrm>
          <a:off x="194945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113709</xdr:rowOff>
    </xdr:from>
    <xdr:to>
      <xdr:col>107</xdr:col>
      <xdr:colOff>50800</xdr:colOff>
      <xdr:row>86</xdr:row>
      <xdr:rowOff>113709</xdr:rowOff>
    </xdr:to>
    <xdr:cxnSp macro="">
      <xdr:nvCxnSpPr>
        <xdr:cNvPr id="628" name="直線コネクタ 627"/>
        <xdr:cNvCxnSpPr/>
      </xdr:nvCxnSpPr>
      <xdr:spPr>
        <a:xfrm>
          <a:off x="19545300" y="14858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62940</xdr:rowOff>
    </xdr:from>
    <xdr:to>
      <xdr:col>98</xdr:col>
      <xdr:colOff>38100</xdr:colOff>
      <xdr:row>86</xdr:row>
      <xdr:rowOff>164540</xdr:rowOff>
    </xdr:to>
    <xdr:sp macro="" textlink="">
      <xdr:nvSpPr>
        <xdr:cNvPr id="629" name="楕円 628"/>
        <xdr:cNvSpPr/>
      </xdr:nvSpPr>
      <xdr:spPr>
        <a:xfrm>
          <a:off x="18605500" y="148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113709</xdr:rowOff>
    </xdr:from>
    <xdr:to>
      <xdr:col>102</xdr:col>
      <xdr:colOff>114300</xdr:colOff>
      <xdr:row>86</xdr:row>
      <xdr:rowOff>113740</xdr:rowOff>
    </xdr:to>
    <xdr:cxnSp macro="">
      <xdr:nvCxnSpPr>
        <xdr:cNvPr id="630" name="直線コネクタ 629"/>
        <xdr:cNvCxnSpPr/>
      </xdr:nvCxnSpPr>
      <xdr:spPr>
        <a:xfrm flipV="1">
          <a:off x="18656300" y="1485840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6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632"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633"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634"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155610</xdr:rowOff>
    </xdr:from>
    <xdr:ext cx="469744" cy="259045"/>
    <xdr:sp macro="" textlink="">
      <xdr:nvSpPr>
        <xdr:cNvPr id="635" name="n_1mainValue【消防施設】&#10;一人当たり面積"/>
        <xdr:cNvSpPr txBox="1"/>
      </xdr:nvSpPr>
      <xdr:spPr>
        <a:xfrm>
          <a:off x="21075727" y="1490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9586</xdr:rowOff>
    </xdr:from>
    <xdr:ext cx="469744" cy="259045"/>
    <xdr:sp macro="" textlink="">
      <xdr:nvSpPr>
        <xdr:cNvPr id="636" name="n_2mainValue【消防施設】&#10;一人当たり面積"/>
        <xdr:cNvSpPr txBox="1"/>
      </xdr:nvSpPr>
      <xdr:spPr>
        <a:xfrm>
          <a:off x="20199427" y="145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9586</xdr:rowOff>
    </xdr:from>
    <xdr:ext cx="469744" cy="259045"/>
    <xdr:sp macro="" textlink="">
      <xdr:nvSpPr>
        <xdr:cNvPr id="637" name="n_3mainValue【消防施設】&#10;一人当たり面積"/>
        <xdr:cNvSpPr txBox="1"/>
      </xdr:nvSpPr>
      <xdr:spPr>
        <a:xfrm>
          <a:off x="19310427" y="145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9617</xdr:rowOff>
    </xdr:from>
    <xdr:ext cx="469744" cy="259045"/>
    <xdr:sp macro="" textlink="">
      <xdr:nvSpPr>
        <xdr:cNvPr id="638" name="n_4mainValue【消防施設】&#10;一人当たり面積"/>
        <xdr:cNvSpPr txBox="1"/>
      </xdr:nvSpPr>
      <xdr:spPr>
        <a:xfrm>
          <a:off x="18421427" y="1458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664" name="直線コネクタ 6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6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668" name="直線コネクタ 6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6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70" name="フローチャート: 判断 6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671" name="フローチャート: 判断 6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72" name="フローチャート: 判断 6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673" name="フローチャート: 判断 6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674" name="フローチャート: 判断 6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680" name="楕円 679"/>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681" name="【庁舎】&#10;有形固定資産減価償却率該当値テキスト"/>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682" name="楕円 681"/>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134982</xdr:rowOff>
    </xdr:from>
    <xdr:to>
      <xdr:col>85</xdr:col>
      <xdr:colOff>127000</xdr:colOff>
      <xdr:row>106</xdr:row>
      <xdr:rowOff>144780</xdr:rowOff>
    </xdr:to>
    <xdr:cxnSp macro="">
      <xdr:nvCxnSpPr>
        <xdr:cNvPr id="683" name="直線コネクタ 682"/>
        <xdr:cNvCxnSpPr/>
      </xdr:nvCxnSpPr>
      <xdr:spPr>
        <a:xfrm>
          <a:off x="15481300" y="183086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74386</xdr:rowOff>
    </xdr:from>
    <xdr:to>
      <xdr:col>76</xdr:col>
      <xdr:colOff>165100</xdr:colOff>
      <xdr:row>107</xdr:row>
      <xdr:rowOff>4536</xdr:rowOff>
    </xdr:to>
    <xdr:sp macro="" textlink="">
      <xdr:nvSpPr>
        <xdr:cNvPr id="684" name="楕円 683"/>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125186</xdr:rowOff>
    </xdr:from>
    <xdr:to>
      <xdr:col>81</xdr:col>
      <xdr:colOff>50800</xdr:colOff>
      <xdr:row>106</xdr:row>
      <xdr:rowOff>134982</xdr:rowOff>
    </xdr:to>
    <xdr:cxnSp macro="">
      <xdr:nvCxnSpPr>
        <xdr:cNvPr id="685" name="直線コネクタ 684"/>
        <xdr:cNvCxnSpPr/>
      </xdr:nvCxnSpPr>
      <xdr:spPr>
        <a:xfrm>
          <a:off x="14592300" y="182988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43362</xdr:rowOff>
    </xdr:from>
    <xdr:to>
      <xdr:col>72</xdr:col>
      <xdr:colOff>38100</xdr:colOff>
      <xdr:row>106</xdr:row>
      <xdr:rowOff>144962</xdr:rowOff>
    </xdr:to>
    <xdr:sp macro="" textlink="">
      <xdr:nvSpPr>
        <xdr:cNvPr id="686" name="楕円 685"/>
        <xdr:cNvSpPr/>
      </xdr:nvSpPr>
      <xdr:spPr>
        <a:xfrm>
          <a:off x="13652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94162</xdr:rowOff>
    </xdr:from>
    <xdr:to>
      <xdr:col>76</xdr:col>
      <xdr:colOff>114300</xdr:colOff>
      <xdr:row>106</xdr:row>
      <xdr:rowOff>125186</xdr:rowOff>
    </xdr:to>
    <xdr:cxnSp macro="">
      <xdr:nvCxnSpPr>
        <xdr:cNvPr id="687" name="直線コネクタ 686"/>
        <xdr:cNvCxnSpPr/>
      </xdr:nvCxnSpPr>
      <xdr:spPr>
        <a:xfrm>
          <a:off x="13703300" y="182678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157662</xdr:rowOff>
    </xdr:from>
    <xdr:to>
      <xdr:col>67</xdr:col>
      <xdr:colOff>101600</xdr:colOff>
      <xdr:row>106</xdr:row>
      <xdr:rowOff>87812</xdr:rowOff>
    </xdr:to>
    <xdr:sp macro="" textlink="">
      <xdr:nvSpPr>
        <xdr:cNvPr id="688" name="楕円 687"/>
        <xdr:cNvSpPr/>
      </xdr:nvSpPr>
      <xdr:spPr>
        <a:xfrm>
          <a:off x="12763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37012</xdr:rowOff>
    </xdr:from>
    <xdr:to>
      <xdr:col>71</xdr:col>
      <xdr:colOff>177800</xdr:colOff>
      <xdr:row>106</xdr:row>
      <xdr:rowOff>94162</xdr:rowOff>
    </xdr:to>
    <xdr:cxnSp macro="">
      <xdr:nvCxnSpPr>
        <xdr:cNvPr id="689" name="直線コネクタ 688"/>
        <xdr:cNvCxnSpPr/>
      </xdr:nvCxnSpPr>
      <xdr:spPr>
        <a:xfrm>
          <a:off x="12814300" y="1821071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690"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91"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692"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693" name="n_4aveValue【庁舎】&#10;有形固定資産減価償却率"/>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694" name="n_1mainValue【庁舎】&#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695" name="n_2mainValue【庁舎】&#10;有形固定資産減価償却率"/>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136089</xdr:rowOff>
    </xdr:from>
    <xdr:ext cx="405111" cy="259045"/>
    <xdr:sp macro="" textlink="">
      <xdr:nvSpPr>
        <xdr:cNvPr id="696" name="n_3mainValue【庁舎】&#10;有形固定資産減価償却率"/>
        <xdr:cNvSpPr txBox="1"/>
      </xdr:nvSpPr>
      <xdr:spPr>
        <a:xfrm>
          <a:off x="13500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78939</xdr:rowOff>
    </xdr:from>
    <xdr:ext cx="405111" cy="259045"/>
    <xdr:sp macro="" textlink="">
      <xdr:nvSpPr>
        <xdr:cNvPr id="697" name="n_4mainValue【庁舎】&#10;有形固定資産減価償却率"/>
        <xdr:cNvSpPr txBox="1"/>
      </xdr:nvSpPr>
      <xdr:spPr>
        <a:xfrm>
          <a:off x="12611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723" name="直線コネクタ 7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25" name="直線コネクタ 7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7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727" name="直線コネクタ 7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7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729" name="フローチャート: 判断 7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730" name="フローチャート: 判断 7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31" name="フローチャート: 判断 7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32" name="フローチャート: 判断 7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733" name="フローチャート: 判断 7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9" name="楕円 738"/>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740" name="【庁舎】&#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156029</xdr:rowOff>
    </xdr:from>
    <xdr:to>
      <xdr:col>112</xdr:col>
      <xdr:colOff>38100</xdr:colOff>
      <xdr:row>107</xdr:row>
      <xdr:rowOff>86179</xdr:rowOff>
    </xdr:to>
    <xdr:sp macro="" textlink="">
      <xdr:nvSpPr>
        <xdr:cNvPr id="741" name="楕円 740"/>
        <xdr:cNvSpPr/>
      </xdr:nvSpPr>
      <xdr:spPr>
        <a:xfrm>
          <a:off x="2127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35379</xdr:rowOff>
    </xdr:to>
    <xdr:cxnSp macro="">
      <xdr:nvCxnSpPr>
        <xdr:cNvPr id="742" name="直線コネクタ 741"/>
        <xdr:cNvCxnSpPr/>
      </xdr:nvCxnSpPr>
      <xdr:spPr>
        <a:xfrm flipV="1">
          <a:off x="21323300" y="183756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43" name="楕円 742"/>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35379</xdr:rowOff>
    </xdr:from>
    <xdr:to>
      <xdr:col>111</xdr:col>
      <xdr:colOff>177800</xdr:colOff>
      <xdr:row>107</xdr:row>
      <xdr:rowOff>41911</xdr:rowOff>
    </xdr:to>
    <xdr:cxnSp macro="">
      <xdr:nvCxnSpPr>
        <xdr:cNvPr id="744" name="直線コネクタ 743"/>
        <xdr:cNvCxnSpPr/>
      </xdr:nvCxnSpPr>
      <xdr:spPr>
        <a:xfrm flipV="1">
          <a:off x="20434300" y="183805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745" name="楕円 744"/>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45176</xdr:rowOff>
    </xdr:to>
    <xdr:cxnSp macro="">
      <xdr:nvCxnSpPr>
        <xdr:cNvPr id="746" name="直線コネクタ 745"/>
        <xdr:cNvCxnSpPr/>
      </xdr:nvCxnSpPr>
      <xdr:spPr>
        <a:xfrm flipV="1">
          <a:off x="19545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47" name="楕円 746"/>
        <xdr:cNvSpPr/>
      </xdr:nvSpPr>
      <xdr:spPr>
        <a:xfrm>
          <a:off x="18605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43543</xdr:rowOff>
    </xdr:from>
    <xdr:to>
      <xdr:col>102</xdr:col>
      <xdr:colOff>114300</xdr:colOff>
      <xdr:row>107</xdr:row>
      <xdr:rowOff>45176</xdr:rowOff>
    </xdr:to>
    <xdr:cxnSp macro="">
      <xdr:nvCxnSpPr>
        <xdr:cNvPr id="748" name="直線コネクタ 747"/>
        <xdr:cNvCxnSpPr/>
      </xdr:nvCxnSpPr>
      <xdr:spPr>
        <a:xfrm>
          <a:off x="18656300" y="1838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749"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50" name="n_2aveValue【庁舎】&#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751" name="n_3ave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752" name="n_4aveValue【庁舎】&#10;一人当たり面積"/>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77306</xdr:rowOff>
    </xdr:from>
    <xdr:ext cx="469744" cy="259045"/>
    <xdr:sp macro="" textlink="">
      <xdr:nvSpPr>
        <xdr:cNvPr id="753" name="n_1mainValue【庁舎】&#10;一人当たり面積"/>
        <xdr:cNvSpPr txBox="1"/>
      </xdr:nvSpPr>
      <xdr:spPr>
        <a:xfrm>
          <a:off x="21075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54" name="n_2mainValue【庁舎】&#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755" name="n_3mainValue【庁舎】&#10;一人当たり面積"/>
        <xdr:cNvSpPr txBox="1"/>
      </xdr:nvSpPr>
      <xdr:spPr>
        <a:xfrm>
          <a:off x="19310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85470</xdr:rowOff>
    </xdr:from>
    <xdr:ext cx="469744" cy="259045"/>
    <xdr:sp macro="" textlink="">
      <xdr:nvSpPr>
        <xdr:cNvPr id="756" name="n_4mainValue【庁舎】&#10;一人当たり面積"/>
        <xdr:cNvSpPr txBox="1"/>
      </xdr:nvSpPr>
      <xdr:spPr>
        <a:xfrm>
          <a:off x="18421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有形固定資産減価償却率について、体育館・プールは類似団体平均よりも低い数値となっているが、その他の項目については平均よりも高い数値となっている。特に、一般廃棄物処理施設は令和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ポイント以上高い数値を示していること、類似団体内順位も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112/114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位であることから、他団体と比べて非常に老朽化が進んでいることがわかる。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また、市民会館は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ポイント、庁舎においても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ポイント、類似団体よりも高い数値を示しており、老朽化が進んでいる状況である。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公共施設総合管理計画や個別施設計画に基づき、計画的な更新、除却又は統合について進めていく必要がある。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31,975
31,841
217.05
20,559,055
18,244,006
1,723,046
9,334,158
12,299,100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年まで少しずつ上昇していたが、令和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数値としては横ばいであるが、歳入における自主財源が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割を下回っていることから、税収の確保に努める。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121920</xdr:rowOff>
    </xdr:to>
    <xdr:cxnSp macro="">
      <xdr:nvCxnSpPr>
        <xdr:cNvPr id="67" name="直線コネクタ 66"/>
        <xdr:cNvCxnSpPr/>
      </xdr:nvCxnSpPr>
      <xdr:spPr>
        <a:xfrm>
          <a:off x="4114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121920</xdr:rowOff>
    </xdr:to>
    <xdr:cxnSp macro="">
      <xdr:nvCxnSpPr>
        <xdr:cNvPr id="70" name="直線コネクタ 69"/>
        <xdr:cNvCxnSpPr/>
      </xdr:nvCxnSpPr>
      <xdr:spPr>
        <a:xfrm flipV="1">
          <a:off x="3225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146050</xdr:rowOff>
    </xdr:to>
    <xdr:cxnSp macro="">
      <xdr:nvCxnSpPr>
        <xdr:cNvPr id="76" name="直線コネクタ 75"/>
        <xdr:cNvCxnSpPr/>
      </xdr:nvCxnSpPr>
      <xdr:spPr>
        <a:xfrm flipV="1">
          <a:off x="1447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経常収支比率は昨年度に比べて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％となった。地方交付税や地方譲与税などの経常的収入が増加したことが主な要因である。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当市は普通交付税等の依存財源の割合が高いことから、国の財源に左右されやすい傾向にあるため、税収の確保及び経費の削減に努める必要がある。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121920</xdr:rowOff>
    </xdr:to>
    <xdr:cxnSp macro="">
      <xdr:nvCxnSpPr>
        <xdr:cNvPr id="130" name="直線コネクタ 129"/>
        <xdr:cNvCxnSpPr/>
      </xdr:nvCxnSpPr>
      <xdr:spPr>
        <a:xfrm flipV="1">
          <a:off x="4114800" y="103365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61</xdr:row>
      <xdr:rowOff>115358</xdr:rowOff>
    </xdr:to>
    <xdr:cxnSp macro="">
      <xdr:nvCxnSpPr>
        <xdr:cNvPr id="133" name="直線コネクタ 132"/>
        <xdr:cNvCxnSpPr/>
      </xdr:nvCxnSpPr>
      <xdr:spPr>
        <a:xfrm flipV="1">
          <a:off x="3225800" y="10408920"/>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62</xdr:row>
      <xdr:rowOff>28363</xdr:rowOff>
    </xdr:to>
    <xdr:cxnSp macro="">
      <xdr:nvCxnSpPr>
        <xdr:cNvPr id="136" name="直線コネクタ 135"/>
        <xdr:cNvCxnSpPr/>
      </xdr:nvCxnSpPr>
      <xdr:spPr>
        <a:xfrm flipV="1">
          <a:off x="2336800" y="1057380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16298</xdr:rowOff>
    </xdr:from>
    <xdr:to>
      <xdr:col>11</xdr:col>
      <xdr:colOff>31750</xdr:colOff>
      <xdr:row>62</xdr:row>
      <xdr:rowOff>28363</xdr:rowOff>
    </xdr:to>
    <xdr:cxnSp macro="">
      <xdr:nvCxnSpPr>
        <xdr:cNvPr id="139" name="直線コネクタ 138"/>
        <xdr:cNvCxnSpPr/>
      </xdr:nvCxnSpPr>
      <xdr:spPr>
        <a:xfrm>
          <a:off x="1447800" y="106461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49" name="楕円 148"/>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142257</xdr:rowOff>
    </xdr:from>
    <xdr:ext cx="762000" cy="259045"/>
    <xdr:sp macro="" textlink="">
      <xdr:nvSpPr>
        <xdr:cNvPr id="150" name="財政構造の弾力性該当値テキスト"/>
        <xdr:cNvSpPr txBox="1"/>
      </xdr:nvSpPr>
      <xdr:spPr>
        <a:xfrm>
          <a:off x="5041900" y="102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1" name="楕円 150"/>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2" name="テキスト ボックス 151"/>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64558</xdr:rowOff>
    </xdr:from>
    <xdr:to>
      <xdr:col>15</xdr:col>
      <xdr:colOff>133350</xdr:colOff>
      <xdr:row>61</xdr:row>
      <xdr:rowOff>166158</xdr:rowOff>
    </xdr:to>
    <xdr:sp macro="" textlink="">
      <xdr:nvSpPr>
        <xdr:cNvPr id="153" name="楕円 152"/>
        <xdr:cNvSpPr/>
      </xdr:nvSpPr>
      <xdr:spPr>
        <a:xfrm>
          <a:off x="3175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150935</xdr:rowOff>
    </xdr:from>
    <xdr:ext cx="762000" cy="259045"/>
    <xdr:sp macro="" textlink="">
      <xdr:nvSpPr>
        <xdr:cNvPr id="154" name="テキスト ボックス 153"/>
        <xdr:cNvSpPr txBox="1"/>
      </xdr:nvSpPr>
      <xdr:spPr>
        <a:xfrm>
          <a:off x="2844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5" name="楕円 154"/>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56" name="テキスト ボックス 155"/>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136948</xdr:rowOff>
    </xdr:from>
    <xdr:to>
      <xdr:col>7</xdr:col>
      <xdr:colOff>31750</xdr:colOff>
      <xdr:row>62</xdr:row>
      <xdr:rowOff>67098</xdr:rowOff>
    </xdr:to>
    <xdr:sp macro="" textlink="">
      <xdr:nvSpPr>
        <xdr:cNvPr id="157" name="楕円 156"/>
        <xdr:cNvSpPr/>
      </xdr:nvSpPr>
      <xdr:spPr>
        <a:xfrm>
          <a:off x="1397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51875</xdr:rowOff>
    </xdr:from>
    <xdr:ext cx="762000" cy="259045"/>
    <xdr:sp macro="" textlink="">
      <xdr:nvSpPr>
        <xdr:cNvPr id="158" name="テキスト ボックス 157"/>
        <xdr:cNvSpPr txBox="1"/>
      </xdr:nvSpPr>
      <xdr:spPr>
        <a:xfrm>
          <a:off x="1066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物件費の増により昨年度と比べ</a:t>
          </a:r>
          <a:r>
            <a:rPr kumimoji="1" lang="en-US" altLang="ja-JP" sz="1300">
              <a:latin typeface="ＭＳ Ｐゴシック" panose="020B0600070205080204" pitchFamily="50" charset="-128"/>
              <a:ea typeface="ＭＳ Ｐゴシック" panose="020B0600070205080204" pitchFamily="50" charset="-128"/>
            </a:rPr>
            <a:t>8,444</a:t>
          </a:r>
          <a:r>
            <a:rPr kumimoji="1" lang="ja-JP" altLang="en-US" sz="1300">
              <a:latin typeface="ＭＳ Ｐゴシック" panose="020B0600070205080204" pitchFamily="50" charset="-128"/>
              <a:ea typeface="ＭＳ Ｐゴシック" panose="020B0600070205080204" pitchFamily="50" charset="-128"/>
            </a:rPr>
            <a:t>円増加したが、依然として類似団体内平均を下回っている。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物件費の増の主な要因として、市体育施設管理運営委託料や個別接種委託料の増があげられる。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今後も、備品購入費や委託料等の精査により物件費の抑制、削減に努めたい。</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13729</xdr:rowOff>
    </xdr:from>
    <xdr:to>
      <xdr:col>23</xdr:col>
      <xdr:colOff>133350</xdr:colOff>
      <xdr:row>82</xdr:row>
      <xdr:rowOff>30710</xdr:rowOff>
    </xdr:to>
    <xdr:cxnSp macro="">
      <xdr:nvCxnSpPr>
        <xdr:cNvPr id="192" name="直線コネクタ 191"/>
        <xdr:cNvCxnSpPr/>
      </xdr:nvCxnSpPr>
      <xdr:spPr>
        <a:xfrm>
          <a:off x="4114800" y="14072629"/>
          <a:ext cx="8382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154189</xdr:rowOff>
    </xdr:from>
    <xdr:to>
      <xdr:col>19</xdr:col>
      <xdr:colOff>133350</xdr:colOff>
      <xdr:row>82</xdr:row>
      <xdr:rowOff>13729</xdr:rowOff>
    </xdr:to>
    <xdr:cxnSp macro="">
      <xdr:nvCxnSpPr>
        <xdr:cNvPr id="195" name="直線コネクタ 194"/>
        <xdr:cNvCxnSpPr/>
      </xdr:nvCxnSpPr>
      <xdr:spPr>
        <a:xfrm>
          <a:off x="3225800" y="14041639"/>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146621</xdr:rowOff>
    </xdr:from>
    <xdr:to>
      <xdr:col>15</xdr:col>
      <xdr:colOff>82550</xdr:colOff>
      <xdr:row>81</xdr:row>
      <xdr:rowOff>154189</xdr:rowOff>
    </xdr:to>
    <xdr:cxnSp macro="">
      <xdr:nvCxnSpPr>
        <xdr:cNvPr id="198" name="直線コネクタ 197"/>
        <xdr:cNvCxnSpPr/>
      </xdr:nvCxnSpPr>
      <xdr:spPr>
        <a:xfrm>
          <a:off x="2336800" y="14034071"/>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126977</xdr:rowOff>
    </xdr:from>
    <xdr:to>
      <xdr:col>11</xdr:col>
      <xdr:colOff>31750</xdr:colOff>
      <xdr:row>81</xdr:row>
      <xdr:rowOff>146621</xdr:rowOff>
    </xdr:to>
    <xdr:cxnSp macro="">
      <xdr:nvCxnSpPr>
        <xdr:cNvPr id="201" name="直線コネクタ 200"/>
        <xdr:cNvCxnSpPr/>
      </xdr:nvCxnSpPr>
      <xdr:spPr>
        <a:xfrm>
          <a:off x="1447800" y="14014427"/>
          <a:ext cx="8890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151360</xdr:rowOff>
    </xdr:from>
    <xdr:to>
      <xdr:col>23</xdr:col>
      <xdr:colOff>184150</xdr:colOff>
      <xdr:row>82</xdr:row>
      <xdr:rowOff>81510</xdr:rowOff>
    </xdr:to>
    <xdr:sp macro="" textlink="">
      <xdr:nvSpPr>
        <xdr:cNvPr id="211" name="楕円 210"/>
        <xdr:cNvSpPr/>
      </xdr:nvSpPr>
      <xdr:spPr>
        <a:xfrm>
          <a:off x="4902200" y="140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72637</xdr:rowOff>
    </xdr:from>
    <xdr:ext cx="762000" cy="259045"/>
    <xdr:sp macro="" textlink="">
      <xdr:nvSpPr>
        <xdr:cNvPr id="212" name="人件費・物件費等の状況該当値テキスト"/>
        <xdr:cNvSpPr txBox="1"/>
      </xdr:nvSpPr>
      <xdr:spPr>
        <a:xfrm>
          <a:off x="5041900" y="139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134379</xdr:rowOff>
    </xdr:from>
    <xdr:to>
      <xdr:col>19</xdr:col>
      <xdr:colOff>184150</xdr:colOff>
      <xdr:row>82</xdr:row>
      <xdr:rowOff>64529</xdr:rowOff>
    </xdr:to>
    <xdr:sp macro="" textlink="">
      <xdr:nvSpPr>
        <xdr:cNvPr id="213" name="楕円 212"/>
        <xdr:cNvSpPr/>
      </xdr:nvSpPr>
      <xdr:spPr>
        <a:xfrm>
          <a:off x="4064000" y="140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74706</xdr:rowOff>
    </xdr:from>
    <xdr:ext cx="736600" cy="259045"/>
    <xdr:sp macro="" textlink="">
      <xdr:nvSpPr>
        <xdr:cNvPr id="214" name="テキスト ボックス 213"/>
        <xdr:cNvSpPr txBox="1"/>
      </xdr:nvSpPr>
      <xdr:spPr>
        <a:xfrm>
          <a:off x="3733800" y="1379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103389</xdr:rowOff>
    </xdr:from>
    <xdr:to>
      <xdr:col>15</xdr:col>
      <xdr:colOff>133350</xdr:colOff>
      <xdr:row>82</xdr:row>
      <xdr:rowOff>33539</xdr:rowOff>
    </xdr:to>
    <xdr:sp macro="" textlink="">
      <xdr:nvSpPr>
        <xdr:cNvPr id="215" name="楕円 214"/>
        <xdr:cNvSpPr/>
      </xdr:nvSpPr>
      <xdr:spPr>
        <a:xfrm>
          <a:off x="3175000" y="139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43716</xdr:rowOff>
    </xdr:from>
    <xdr:ext cx="762000" cy="259045"/>
    <xdr:sp macro="" textlink="">
      <xdr:nvSpPr>
        <xdr:cNvPr id="216" name="テキスト ボックス 215"/>
        <xdr:cNvSpPr txBox="1"/>
      </xdr:nvSpPr>
      <xdr:spPr>
        <a:xfrm>
          <a:off x="2844800" y="137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95821</xdr:rowOff>
    </xdr:from>
    <xdr:to>
      <xdr:col>11</xdr:col>
      <xdr:colOff>82550</xdr:colOff>
      <xdr:row>82</xdr:row>
      <xdr:rowOff>25971</xdr:rowOff>
    </xdr:to>
    <xdr:sp macro="" textlink="">
      <xdr:nvSpPr>
        <xdr:cNvPr id="217" name="楕円 216"/>
        <xdr:cNvSpPr/>
      </xdr:nvSpPr>
      <xdr:spPr>
        <a:xfrm>
          <a:off x="2286000" y="139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36148</xdr:rowOff>
    </xdr:from>
    <xdr:ext cx="762000" cy="259045"/>
    <xdr:sp macro="" textlink="">
      <xdr:nvSpPr>
        <xdr:cNvPr id="218" name="テキスト ボックス 217"/>
        <xdr:cNvSpPr txBox="1"/>
      </xdr:nvSpPr>
      <xdr:spPr>
        <a:xfrm>
          <a:off x="1955800" y="1375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76177</xdr:rowOff>
    </xdr:from>
    <xdr:to>
      <xdr:col>7</xdr:col>
      <xdr:colOff>31750</xdr:colOff>
      <xdr:row>82</xdr:row>
      <xdr:rowOff>6327</xdr:rowOff>
    </xdr:to>
    <xdr:sp macro="" textlink="">
      <xdr:nvSpPr>
        <xdr:cNvPr id="219" name="楕円 218"/>
        <xdr:cNvSpPr/>
      </xdr:nvSpPr>
      <xdr:spPr>
        <a:xfrm>
          <a:off x="1397000" y="139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16504</xdr:rowOff>
    </xdr:from>
    <xdr:ext cx="762000" cy="259045"/>
    <xdr:sp macro="" textlink="">
      <xdr:nvSpPr>
        <xdr:cNvPr id="220" name="テキスト ボックス 219"/>
        <xdr:cNvSpPr txBox="1"/>
      </xdr:nvSpPr>
      <xdr:spPr>
        <a:xfrm>
          <a:off x="1066800" y="1373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ラスパイレス指数は昨年度と変わらず</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財政再建対策の一環として、平成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年度の職員給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％減を実施以降継続的に給与削減を行っており、令和元年度も給料表の級区分に応じ</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％の給与削減を行っていたが、令和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年度から削減を行っていない。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今後の財政状況を踏まえた上で適正な給与水準を維持していく。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4" name="直線コネクタ 253"/>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83</xdr:row>
      <xdr:rowOff>93134</xdr:rowOff>
    </xdr:to>
    <xdr:cxnSp macro="">
      <xdr:nvCxnSpPr>
        <xdr:cNvPr id="257" name="直線コネクタ 256"/>
        <xdr:cNvCxnSpPr/>
      </xdr:nvCxnSpPr>
      <xdr:spPr>
        <a:xfrm>
          <a:off x="15290800" y="1408218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82</xdr:row>
      <xdr:rowOff>23284</xdr:rowOff>
    </xdr:to>
    <xdr:cxnSp macro="">
      <xdr:nvCxnSpPr>
        <xdr:cNvPr id="260" name="直線コネクタ 259"/>
        <xdr:cNvCxnSpPr/>
      </xdr:nvCxnSpPr>
      <xdr:spPr>
        <a:xfrm>
          <a:off x="14401800" y="139481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81</xdr:row>
      <xdr:rowOff>60678</xdr:rowOff>
    </xdr:to>
    <xdr:cxnSp macro="">
      <xdr:nvCxnSpPr>
        <xdr:cNvPr id="263" name="直線コネクタ 262"/>
        <xdr:cNvCxnSpPr/>
      </xdr:nvCxnSpPr>
      <xdr:spPr>
        <a:xfrm>
          <a:off x="13512800" y="138676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3" name="楕円 272"/>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4"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5" name="楕円 274"/>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6" name="テキスト ボックス 275"/>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7" name="楕円 276"/>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78" name="テキスト ボックス 277"/>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79" name="楕円 278"/>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80" name="テキスト ボックス 279"/>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1" name="楕円 280"/>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2" name="テキスト ボックス 281"/>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「行財政運営方針」に従い職員数を削減してきたが、近年の職員数はほぼ横ばいである。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今後も行政課題に対応した職員配置をしつつも、指定管理者制度や事務の適正などより適正な定員管理に努める。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29089</xdr:rowOff>
    </xdr:from>
    <xdr:to>
      <xdr:col>81</xdr:col>
      <xdr:colOff>44450</xdr:colOff>
      <xdr:row>59</xdr:row>
      <xdr:rowOff>44027</xdr:rowOff>
    </xdr:to>
    <xdr:cxnSp macro="">
      <xdr:nvCxnSpPr>
        <xdr:cNvPr id="319" name="直線コネクタ 318"/>
        <xdr:cNvCxnSpPr/>
      </xdr:nvCxnSpPr>
      <xdr:spPr>
        <a:xfrm>
          <a:off x="16179800" y="10144639"/>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154577</xdr:rowOff>
    </xdr:from>
    <xdr:to>
      <xdr:col>77</xdr:col>
      <xdr:colOff>44450</xdr:colOff>
      <xdr:row>59</xdr:row>
      <xdr:rowOff>29089</xdr:rowOff>
    </xdr:to>
    <xdr:cxnSp macro="">
      <xdr:nvCxnSpPr>
        <xdr:cNvPr id="322" name="直線コネクタ 321"/>
        <xdr:cNvCxnSpPr/>
      </xdr:nvCxnSpPr>
      <xdr:spPr>
        <a:xfrm>
          <a:off x="15290800" y="1009867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154577</xdr:rowOff>
    </xdr:from>
    <xdr:to>
      <xdr:col>72</xdr:col>
      <xdr:colOff>203200</xdr:colOff>
      <xdr:row>58</xdr:row>
      <xdr:rowOff>170664</xdr:rowOff>
    </xdr:to>
    <xdr:cxnSp macro="">
      <xdr:nvCxnSpPr>
        <xdr:cNvPr id="325" name="直線コネクタ 324"/>
        <xdr:cNvCxnSpPr/>
      </xdr:nvCxnSpPr>
      <xdr:spPr>
        <a:xfrm flipV="1">
          <a:off x="14401800" y="1009867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149981</xdr:rowOff>
    </xdr:from>
    <xdr:to>
      <xdr:col>68</xdr:col>
      <xdr:colOff>152400</xdr:colOff>
      <xdr:row>58</xdr:row>
      <xdr:rowOff>170664</xdr:rowOff>
    </xdr:to>
    <xdr:cxnSp macro="">
      <xdr:nvCxnSpPr>
        <xdr:cNvPr id="328" name="直線コネクタ 327"/>
        <xdr:cNvCxnSpPr/>
      </xdr:nvCxnSpPr>
      <xdr:spPr>
        <a:xfrm>
          <a:off x="13512800" y="1009408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164677</xdr:rowOff>
    </xdr:from>
    <xdr:to>
      <xdr:col>81</xdr:col>
      <xdr:colOff>95250</xdr:colOff>
      <xdr:row>59</xdr:row>
      <xdr:rowOff>94827</xdr:rowOff>
    </xdr:to>
    <xdr:sp macro="" textlink="">
      <xdr:nvSpPr>
        <xdr:cNvPr id="338" name="楕円 337"/>
        <xdr:cNvSpPr/>
      </xdr:nvSpPr>
      <xdr:spPr>
        <a:xfrm>
          <a:off x="169672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9754</xdr:rowOff>
    </xdr:from>
    <xdr:ext cx="762000" cy="259045"/>
    <xdr:sp macro="" textlink="">
      <xdr:nvSpPr>
        <xdr:cNvPr id="339" name="定員管理の状況該当値テキスト"/>
        <xdr:cNvSpPr txBox="1"/>
      </xdr:nvSpPr>
      <xdr:spPr>
        <a:xfrm>
          <a:off x="17106900" y="995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149739</xdr:rowOff>
    </xdr:from>
    <xdr:to>
      <xdr:col>77</xdr:col>
      <xdr:colOff>95250</xdr:colOff>
      <xdr:row>59</xdr:row>
      <xdr:rowOff>79889</xdr:rowOff>
    </xdr:to>
    <xdr:sp macro="" textlink="">
      <xdr:nvSpPr>
        <xdr:cNvPr id="340" name="楕円 339"/>
        <xdr:cNvSpPr/>
      </xdr:nvSpPr>
      <xdr:spPr>
        <a:xfrm>
          <a:off x="16129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90066</xdr:rowOff>
    </xdr:from>
    <xdr:ext cx="736600" cy="259045"/>
    <xdr:sp macro="" textlink="">
      <xdr:nvSpPr>
        <xdr:cNvPr id="341" name="テキスト ボックス 340"/>
        <xdr:cNvSpPr txBox="1"/>
      </xdr:nvSpPr>
      <xdr:spPr>
        <a:xfrm>
          <a:off x="15798800" y="9862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103777</xdr:rowOff>
    </xdr:from>
    <xdr:to>
      <xdr:col>73</xdr:col>
      <xdr:colOff>44450</xdr:colOff>
      <xdr:row>59</xdr:row>
      <xdr:rowOff>33927</xdr:rowOff>
    </xdr:to>
    <xdr:sp macro="" textlink="">
      <xdr:nvSpPr>
        <xdr:cNvPr id="342" name="楕円 341"/>
        <xdr:cNvSpPr/>
      </xdr:nvSpPr>
      <xdr:spPr>
        <a:xfrm>
          <a:off x="15240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44104</xdr:rowOff>
    </xdr:from>
    <xdr:ext cx="762000" cy="259045"/>
    <xdr:sp macro="" textlink="">
      <xdr:nvSpPr>
        <xdr:cNvPr id="343" name="テキスト ボックス 342"/>
        <xdr:cNvSpPr txBox="1"/>
      </xdr:nvSpPr>
      <xdr:spPr>
        <a:xfrm>
          <a:off x="14909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119864</xdr:rowOff>
    </xdr:from>
    <xdr:to>
      <xdr:col>68</xdr:col>
      <xdr:colOff>203200</xdr:colOff>
      <xdr:row>59</xdr:row>
      <xdr:rowOff>50014</xdr:rowOff>
    </xdr:to>
    <xdr:sp macro="" textlink="">
      <xdr:nvSpPr>
        <xdr:cNvPr id="344" name="楕円 343"/>
        <xdr:cNvSpPr/>
      </xdr:nvSpPr>
      <xdr:spPr>
        <a:xfrm>
          <a:off x="14351000" y="100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60191</xdr:rowOff>
    </xdr:from>
    <xdr:ext cx="762000" cy="259045"/>
    <xdr:sp macro="" textlink="">
      <xdr:nvSpPr>
        <xdr:cNvPr id="345" name="テキスト ボックス 344"/>
        <xdr:cNvSpPr txBox="1"/>
      </xdr:nvSpPr>
      <xdr:spPr>
        <a:xfrm>
          <a:off x="14020800" y="98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99181</xdr:rowOff>
    </xdr:from>
    <xdr:to>
      <xdr:col>64</xdr:col>
      <xdr:colOff>152400</xdr:colOff>
      <xdr:row>59</xdr:row>
      <xdr:rowOff>29331</xdr:rowOff>
    </xdr:to>
    <xdr:sp macro="" textlink="">
      <xdr:nvSpPr>
        <xdr:cNvPr id="346" name="楕円 345"/>
        <xdr:cNvSpPr/>
      </xdr:nvSpPr>
      <xdr:spPr>
        <a:xfrm>
          <a:off x="13462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39508</xdr:rowOff>
    </xdr:from>
    <xdr:ext cx="762000" cy="259045"/>
    <xdr:sp macro="" textlink="">
      <xdr:nvSpPr>
        <xdr:cNvPr id="347" name="テキスト ボックス 346"/>
        <xdr:cNvSpPr txBox="1"/>
      </xdr:nvSpPr>
      <xdr:spPr>
        <a:xfrm>
          <a:off x="13131800" y="981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実質公債費比率は昨年度に比べて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過去に比べ年々数値は良くなっているが、今後も施設の老朽化対策等に係る普通建設事業費の増が見込まれるため、より計画的な財政運営に努める必要がある。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120544</xdr:rowOff>
    </xdr:from>
    <xdr:to>
      <xdr:col>81</xdr:col>
      <xdr:colOff>44450</xdr:colOff>
      <xdr:row>37</xdr:row>
      <xdr:rowOff>150707</xdr:rowOff>
    </xdr:to>
    <xdr:cxnSp macro="">
      <xdr:nvCxnSpPr>
        <xdr:cNvPr id="381" name="直線コネクタ 380"/>
        <xdr:cNvCxnSpPr/>
      </xdr:nvCxnSpPr>
      <xdr:spPr>
        <a:xfrm flipV="1">
          <a:off x="16179800" y="6464194"/>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38</xdr:row>
      <xdr:rowOff>9419</xdr:rowOff>
    </xdr:to>
    <xdr:cxnSp macro="">
      <xdr:nvCxnSpPr>
        <xdr:cNvPr id="384" name="直線コネクタ 383"/>
        <xdr:cNvCxnSpPr/>
      </xdr:nvCxnSpPr>
      <xdr:spPr>
        <a:xfrm flipV="1">
          <a:off x="15290800" y="649435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9419</xdr:rowOff>
    </xdr:from>
    <xdr:to>
      <xdr:col>72</xdr:col>
      <xdr:colOff>203200</xdr:colOff>
      <xdr:row>38</xdr:row>
      <xdr:rowOff>35560</xdr:rowOff>
    </xdr:to>
    <xdr:cxnSp macro="">
      <xdr:nvCxnSpPr>
        <xdr:cNvPr id="387" name="直線コネクタ 386"/>
        <xdr:cNvCxnSpPr/>
      </xdr:nvCxnSpPr>
      <xdr:spPr>
        <a:xfrm flipV="1">
          <a:off x="14401800" y="652451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69744</xdr:rowOff>
    </xdr:to>
    <xdr:cxnSp macro="">
      <xdr:nvCxnSpPr>
        <xdr:cNvPr id="390" name="直線コネクタ 389"/>
        <xdr:cNvCxnSpPr/>
      </xdr:nvCxnSpPr>
      <xdr:spPr>
        <a:xfrm flipV="1">
          <a:off x="13512800" y="655066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69744</xdr:rowOff>
    </xdr:from>
    <xdr:to>
      <xdr:col>81</xdr:col>
      <xdr:colOff>95250</xdr:colOff>
      <xdr:row>37</xdr:row>
      <xdr:rowOff>171345</xdr:rowOff>
    </xdr:to>
    <xdr:sp macro="" textlink="">
      <xdr:nvSpPr>
        <xdr:cNvPr id="400" name="楕円 399"/>
        <xdr:cNvSpPr/>
      </xdr:nvSpPr>
      <xdr:spPr>
        <a:xfrm>
          <a:off x="169672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41821</xdr:rowOff>
    </xdr:from>
    <xdr:ext cx="762000" cy="259045"/>
    <xdr:sp macro="" textlink="">
      <xdr:nvSpPr>
        <xdr:cNvPr id="401" name="公債費負担の状況該当値テキスト"/>
        <xdr:cNvSpPr txBox="1"/>
      </xdr:nvSpPr>
      <xdr:spPr>
        <a:xfrm>
          <a:off x="17106900" y="638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2" name="楕円 401"/>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14833</xdr:rowOff>
    </xdr:from>
    <xdr:ext cx="736600" cy="259045"/>
    <xdr:sp macro="" textlink="">
      <xdr:nvSpPr>
        <xdr:cNvPr id="403" name="テキスト ボックス 402"/>
        <xdr:cNvSpPr txBox="1"/>
      </xdr:nvSpPr>
      <xdr:spPr>
        <a:xfrm>
          <a:off x="15798800" y="652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130069</xdr:rowOff>
    </xdr:from>
    <xdr:to>
      <xdr:col>73</xdr:col>
      <xdr:colOff>44450</xdr:colOff>
      <xdr:row>38</xdr:row>
      <xdr:rowOff>60220</xdr:rowOff>
    </xdr:to>
    <xdr:sp macro="" textlink="">
      <xdr:nvSpPr>
        <xdr:cNvPr id="404" name="楕円 403"/>
        <xdr:cNvSpPr/>
      </xdr:nvSpPr>
      <xdr:spPr>
        <a:xfrm>
          <a:off x="152400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44996</xdr:rowOff>
    </xdr:from>
    <xdr:ext cx="762000" cy="259045"/>
    <xdr:sp macro="" textlink="">
      <xdr:nvSpPr>
        <xdr:cNvPr id="405" name="テキスト ボックス 404"/>
        <xdr:cNvSpPr txBox="1"/>
      </xdr:nvSpPr>
      <xdr:spPr>
        <a:xfrm>
          <a:off x="14909800" y="656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6" name="楕円 405"/>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71137</xdr:rowOff>
    </xdr:from>
    <xdr:ext cx="762000" cy="259045"/>
    <xdr:sp macro="" textlink="">
      <xdr:nvSpPr>
        <xdr:cNvPr id="407" name="テキスト ボックス 406"/>
        <xdr:cNvSpPr txBox="1"/>
      </xdr:nvSpPr>
      <xdr:spPr>
        <a:xfrm>
          <a:off x="14020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18944</xdr:rowOff>
    </xdr:from>
    <xdr:to>
      <xdr:col>64</xdr:col>
      <xdr:colOff>152400</xdr:colOff>
      <xdr:row>38</xdr:row>
      <xdr:rowOff>120544</xdr:rowOff>
    </xdr:to>
    <xdr:sp macro="" textlink="">
      <xdr:nvSpPr>
        <xdr:cNvPr id="408" name="楕円 407"/>
        <xdr:cNvSpPr/>
      </xdr:nvSpPr>
      <xdr:spPr>
        <a:xfrm>
          <a:off x="13462000" y="65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105321</xdr:rowOff>
    </xdr:from>
    <xdr:ext cx="762000" cy="259045"/>
    <xdr:sp macro="" textlink="">
      <xdr:nvSpPr>
        <xdr:cNvPr id="409" name="テキスト ボックス 408"/>
        <xdr:cNvSpPr txBox="1"/>
      </xdr:nvSpPr>
      <xdr:spPr>
        <a:xfrm>
          <a:off x="13131800" y="662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将来負担比率は昨年度に比べて</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41.0</a:t>
          </a:r>
          <a:r>
            <a:rPr kumimoji="1" lang="ja-JP" altLang="en-US" sz="1300">
              <a:latin typeface="ＭＳ Ｐゴシック" panose="020B0600070205080204" pitchFamily="50" charset="-128"/>
              <a:ea typeface="ＭＳ Ｐゴシック" panose="020B0600070205080204" pitchFamily="50" charset="-128"/>
            </a:rPr>
            <a:t>％となった。主な要因として、財政調整基金積立等による充当可能基金の増や、公営企業繰入見込額の減があげられる。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しかし、依然として全国平均より高い数値であることから、今後も起債発行の抑制や充当可能基金の積み立て等により、将来負担の軽減に努める。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77216</xdr:rowOff>
    </xdr:from>
    <xdr:to>
      <xdr:col>81</xdr:col>
      <xdr:colOff>44450</xdr:colOff>
      <xdr:row>15</xdr:row>
      <xdr:rowOff>126441</xdr:rowOff>
    </xdr:to>
    <xdr:cxnSp macro="">
      <xdr:nvCxnSpPr>
        <xdr:cNvPr id="441" name="直線コネクタ 440"/>
        <xdr:cNvCxnSpPr/>
      </xdr:nvCxnSpPr>
      <xdr:spPr>
        <a:xfrm flipV="1">
          <a:off x="16179800" y="2648966"/>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126441</xdr:rowOff>
    </xdr:from>
    <xdr:to>
      <xdr:col>77</xdr:col>
      <xdr:colOff>44450</xdr:colOff>
      <xdr:row>16</xdr:row>
      <xdr:rowOff>45720</xdr:rowOff>
    </xdr:to>
    <xdr:cxnSp macro="">
      <xdr:nvCxnSpPr>
        <xdr:cNvPr id="444" name="直線コネクタ 443"/>
        <xdr:cNvCxnSpPr/>
      </xdr:nvCxnSpPr>
      <xdr:spPr>
        <a:xfrm flipV="1">
          <a:off x="15290800" y="2698191"/>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45720</xdr:rowOff>
    </xdr:from>
    <xdr:to>
      <xdr:col>72</xdr:col>
      <xdr:colOff>203200</xdr:colOff>
      <xdr:row>16</xdr:row>
      <xdr:rowOff>95910</xdr:rowOff>
    </xdr:to>
    <xdr:cxnSp macro="">
      <xdr:nvCxnSpPr>
        <xdr:cNvPr id="447" name="直線コネクタ 446"/>
        <xdr:cNvCxnSpPr/>
      </xdr:nvCxnSpPr>
      <xdr:spPr>
        <a:xfrm flipV="1">
          <a:off x="14401800" y="2788920"/>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95910</xdr:rowOff>
    </xdr:from>
    <xdr:to>
      <xdr:col>68</xdr:col>
      <xdr:colOff>152400</xdr:colOff>
      <xdr:row>17</xdr:row>
      <xdr:rowOff>38837</xdr:rowOff>
    </xdr:to>
    <xdr:cxnSp macro="">
      <xdr:nvCxnSpPr>
        <xdr:cNvPr id="450" name="直線コネクタ 449"/>
        <xdr:cNvCxnSpPr/>
      </xdr:nvCxnSpPr>
      <xdr:spPr>
        <a:xfrm flipV="1">
          <a:off x="13512800" y="2839110"/>
          <a:ext cx="889000" cy="1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60" name="楕円 459"/>
        <xdr:cNvSpPr/>
      </xdr:nvSpPr>
      <xdr:spPr>
        <a:xfrm>
          <a:off x="169672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169943</xdr:rowOff>
    </xdr:from>
    <xdr:ext cx="762000" cy="259045"/>
    <xdr:sp macro="" textlink="">
      <xdr:nvSpPr>
        <xdr:cNvPr id="461" name="将来負担の状況該当値テキスト"/>
        <xdr:cNvSpPr txBox="1"/>
      </xdr:nvSpPr>
      <xdr:spPr>
        <a:xfrm>
          <a:off x="17106900" y="257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75641</xdr:rowOff>
    </xdr:from>
    <xdr:to>
      <xdr:col>77</xdr:col>
      <xdr:colOff>95250</xdr:colOff>
      <xdr:row>16</xdr:row>
      <xdr:rowOff>5791</xdr:rowOff>
    </xdr:to>
    <xdr:sp macro="" textlink="">
      <xdr:nvSpPr>
        <xdr:cNvPr id="462" name="楕円 461"/>
        <xdr:cNvSpPr/>
      </xdr:nvSpPr>
      <xdr:spPr>
        <a:xfrm>
          <a:off x="16129000" y="26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162018</xdr:rowOff>
    </xdr:from>
    <xdr:ext cx="736600" cy="259045"/>
    <xdr:sp macro="" textlink="">
      <xdr:nvSpPr>
        <xdr:cNvPr id="463" name="テキスト ボックス 462"/>
        <xdr:cNvSpPr txBox="1"/>
      </xdr:nvSpPr>
      <xdr:spPr>
        <a:xfrm>
          <a:off x="15798800" y="273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166370</xdr:rowOff>
    </xdr:from>
    <xdr:to>
      <xdr:col>73</xdr:col>
      <xdr:colOff>44450</xdr:colOff>
      <xdr:row>16</xdr:row>
      <xdr:rowOff>96520</xdr:rowOff>
    </xdr:to>
    <xdr:sp macro="" textlink="">
      <xdr:nvSpPr>
        <xdr:cNvPr id="464" name="楕円 463"/>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81297</xdr:rowOff>
    </xdr:from>
    <xdr:ext cx="762000" cy="259045"/>
    <xdr:sp macro="" textlink="">
      <xdr:nvSpPr>
        <xdr:cNvPr id="465" name="テキスト ボックス 464"/>
        <xdr:cNvSpPr txBox="1"/>
      </xdr:nvSpPr>
      <xdr:spPr>
        <a:xfrm>
          <a:off x="14909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45110</xdr:rowOff>
    </xdr:from>
    <xdr:to>
      <xdr:col>68</xdr:col>
      <xdr:colOff>203200</xdr:colOff>
      <xdr:row>16</xdr:row>
      <xdr:rowOff>146710</xdr:rowOff>
    </xdr:to>
    <xdr:sp macro="" textlink="">
      <xdr:nvSpPr>
        <xdr:cNvPr id="466" name="楕円 465"/>
        <xdr:cNvSpPr/>
      </xdr:nvSpPr>
      <xdr:spPr>
        <a:xfrm>
          <a:off x="143510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131487</xdr:rowOff>
    </xdr:from>
    <xdr:ext cx="762000" cy="259045"/>
    <xdr:sp macro="" textlink="">
      <xdr:nvSpPr>
        <xdr:cNvPr id="467" name="テキスト ボックス 466"/>
        <xdr:cNvSpPr txBox="1"/>
      </xdr:nvSpPr>
      <xdr:spPr>
        <a:xfrm>
          <a:off x="14020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159487</xdr:rowOff>
    </xdr:from>
    <xdr:to>
      <xdr:col>64</xdr:col>
      <xdr:colOff>152400</xdr:colOff>
      <xdr:row>17</xdr:row>
      <xdr:rowOff>89637</xdr:rowOff>
    </xdr:to>
    <xdr:sp macro="" textlink="">
      <xdr:nvSpPr>
        <xdr:cNvPr id="468" name="楕円 467"/>
        <xdr:cNvSpPr/>
      </xdr:nvSpPr>
      <xdr:spPr>
        <a:xfrm>
          <a:off x="13462000" y="29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74414</xdr:rowOff>
    </xdr:from>
    <xdr:ext cx="762000" cy="259045"/>
    <xdr:sp macro="" textlink="">
      <xdr:nvSpPr>
        <xdr:cNvPr id="469" name="テキスト ボックス 468"/>
        <xdr:cNvSpPr txBox="1"/>
      </xdr:nvSpPr>
      <xdr:spPr>
        <a:xfrm>
          <a:off x="13131800" y="298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152400</xdr:colOff>
      <xdr:row>26</xdr:row>
      <xdr:rowOff>38100</xdr:rowOff>
    </xdr:from>
    <xdr:ext cx="9099176" cy="622300"/>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800100" y="4660900"/>
          <a:ext cx="9099176" cy="622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31,975
31,841
217.05
20,559,055
18,244,006
1,723,046
9,334,158
12,299,100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人件費は昨年度に比べ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主な要因は退職手当組合負担金の減によるものと考えられる。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今後も財政状況を踏まえた上で適正な給与水準を維持していく。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24130</xdr:rowOff>
    </xdr:to>
    <xdr:cxnSp macro="">
      <xdr:nvCxnSpPr>
        <xdr:cNvPr id="66" name="直線コネクタ 65"/>
        <xdr:cNvCxnSpPr/>
      </xdr:nvCxnSpPr>
      <xdr:spPr>
        <a:xfrm flipV="1">
          <a:off x="3987800" y="5910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69850</xdr:rowOff>
    </xdr:to>
    <xdr:cxnSp macro="">
      <xdr:nvCxnSpPr>
        <xdr:cNvPr id="69" name="直線コネクタ 68"/>
        <xdr:cNvCxnSpPr/>
      </xdr:nvCxnSpPr>
      <xdr:spPr>
        <a:xfrm flipV="1">
          <a:off x="3098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69850</xdr:rowOff>
    </xdr:to>
    <xdr:cxnSp macro="">
      <xdr:nvCxnSpPr>
        <xdr:cNvPr id="72" name="直線コネクタ 71"/>
        <xdr:cNvCxnSpPr/>
      </xdr:nvCxnSpPr>
      <xdr:spPr>
        <a:xfrm>
          <a:off x="2209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100330</xdr:rowOff>
    </xdr:to>
    <xdr:cxnSp macro="">
      <xdr:nvCxnSpPr>
        <xdr:cNvPr id="75" name="直線コネクタ 74"/>
        <xdr:cNvCxnSpPr/>
      </xdr:nvCxnSpPr>
      <xdr:spPr>
        <a:xfrm flipV="1">
          <a:off x="1320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762000" cy="259045"/>
    <xdr:sp macro="" textlink="">
      <xdr:nvSpPr>
        <xdr:cNvPr id="86"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物件費は昨年度に比べ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主な要因は小・中学校タブレット端末等購入や、防災用備蓄品購入の減等が考えられる。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今後も備品購入費等の精査により物件費の抑制、削減に努めたい。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17</xdr:row>
      <xdr:rowOff>69850</xdr:rowOff>
    </xdr:to>
    <xdr:cxnSp macro="">
      <xdr:nvCxnSpPr>
        <xdr:cNvPr id="127" name="直線コネクタ 126"/>
        <xdr:cNvCxnSpPr/>
      </xdr:nvCxnSpPr>
      <xdr:spPr>
        <a:xfrm flipV="1">
          <a:off x="15671800" y="27051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17</xdr:row>
      <xdr:rowOff>69850</xdr:rowOff>
    </xdr:to>
    <xdr:cxnSp macro="">
      <xdr:nvCxnSpPr>
        <xdr:cNvPr id="130" name="直線コネクタ 129"/>
        <xdr:cNvCxnSpPr/>
      </xdr:nvCxnSpPr>
      <xdr:spPr>
        <a:xfrm>
          <a:off x="14782800" y="2819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25400</xdr:rowOff>
    </xdr:from>
    <xdr:to>
      <xdr:col>73</xdr:col>
      <xdr:colOff>180975</xdr:colOff>
      <xdr:row>16</xdr:row>
      <xdr:rowOff>76200</xdr:rowOff>
    </xdr:to>
    <xdr:cxnSp macro="">
      <xdr:nvCxnSpPr>
        <xdr:cNvPr id="133" name="直線コネクタ 132"/>
        <xdr:cNvCxnSpPr/>
      </xdr:nvCxnSpPr>
      <xdr:spPr>
        <a:xfrm>
          <a:off x="13893800" y="276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25400</xdr:rowOff>
    </xdr:to>
    <xdr:cxnSp macro="">
      <xdr:nvCxnSpPr>
        <xdr:cNvPr id="136" name="直線コネクタ 135"/>
        <xdr:cNvCxnSpPr/>
      </xdr:nvCxnSpPr>
      <xdr:spPr>
        <a:xfrm>
          <a:off x="13004800" y="274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82550</xdr:rowOff>
    </xdr:from>
    <xdr:to>
      <xdr:col>82</xdr:col>
      <xdr:colOff>158750</xdr:colOff>
      <xdr:row>16</xdr:row>
      <xdr:rowOff>12700</xdr:rowOff>
    </xdr:to>
    <xdr:sp macro="" textlink="">
      <xdr:nvSpPr>
        <xdr:cNvPr id="146" name="楕円 145"/>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99077</xdr:rowOff>
    </xdr:from>
    <xdr:ext cx="762000" cy="259045"/>
    <xdr:sp macro="" textlink="">
      <xdr:nvSpPr>
        <xdr:cNvPr id="147"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50" name="楕円 149"/>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51" name="テキスト ボックス 150"/>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146050</xdr:rowOff>
    </xdr:from>
    <xdr:to>
      <xdr:col>69</xdr:col>
      <xdr:colOff>142875</xdr:colOff>
      <xdr:row>16</xdr:row>
      <xdr:rowOff>76200</xdr:rowOff>
    </xdr:to>
    <xdr:sp macro="" textlink="">
      <xdr:nvSpPr>
        <xdr:cNvPr id="152" name="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53" name="テキスト ボックス 152"/>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55" name="テキスト ボックス 154"/>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扶助費は昨年度に比べ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主な要因は生活保護費の減によるものと考えられる。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削減が難しい経費であるため、他経費の節減による一般財源の確保に努めたい。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59</xdr:row>
      <xdr:rowOff>6350</xdr:rowOff>
    </xdr:to>
    <xdr:cxnSp macro="">
      <xdr:nvCxnSpPr>
        <xdr:cNvPr id="188" name="直線コネクタ 187"/>
        <xdr:cNvCxnSpPr/>
      </xdr:nvCxnSpPr>
      <xdr:spPr>
        <a:xfrm flipV="1">
          <a:off x="3987800" y="10045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60</xdr:row>
      <xdr:rowOff>101600</xdr:rowOff>
    </xdr:to>
    <xdr:cxnSp macro="">
      <xdr:nvCxnSpPr>
        <xdr:cNvPr id="191" name="直線コネクタ 190"/>
        <xdr:cNvCxnSpPr/>
      </xdr:nvCxnSpPr>
      <xdr:spPr>
        <a:xfrm flipV="1">
          <a:off x="3098800" y="10121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101600</xdr:rowOff>
    </xdr:to>
    <xdr:cxnSp macro="">
      <xdr:nvCxnSpPr>
        <xdr:cNvPr id="194" name="直線コネクタ 193"/>
        <xdr:cNvCxnSpPr/>
      </xdr:nvCxnSpPr>
      <xdr:spPr>
        <a:xfrm>
          <a:off x="2209800" y="10261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25400</xdr:rowOff>
    </xdr:to>
    <xdr:cxnSp macro="">
      <xdr:nvCxnSpPr>
        <xdr:cNvPr id="197" name="直線コネクタ 196"/>
        <xdr:cNvCxnSpPr/>
      </xdr:nvCxnSpPr>
      <xdr:spPr>
        <a:xfrm flipV="1">
          <a:off x="1320800" y="1026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7" name="楕円 206"/>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8"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9" name="楕円 208"/>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0" name="テキスト ボックス 209"/>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11" name="楕円 210"/>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12" name="テキスト ボックス 211"/>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3" name="楕円 212"/>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4" name="テキスト ボックス 213"/>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5" name="楕円 214"/>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6" name="テキスト ボックス 215"/>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その他に関しては、昨年度に比べ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主な要因は操出金の減であり、国民健康保険事業や後期高齢者医療事業の操出金減によるものと考えられる。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130266</xdr:rowOff>
    </xdr:to>
    <xdr:cxnSp macro="">
      <xdr:nvCxnSpPr>
        <xdr:cNvPr id="251" name="直線コネクタ 250"/>
        <xdr:cNvCxnSpPr/>
      </xdr:nvCxnSpPr>
      <xdr:spPr>
        <a:xfrm flipV="1">
          <a:off x="15671800" y="97053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130266</xdr:rowOff>
    </xdr:to>
    <xdr:cxnSp macro="">
      <xdr:nvCxnSpPr>
        <xdr:cNvPr id="254" name="直線コネクタ 253"/>
        <xdr:cNvCxnSpPr/>
      </xdr:nvCxnSpPr>
      <xdr:spPr>
        <a:xfrm>
          <a:off x="14782800" y="96073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149860</xdr:rowOff>
    </xdr:to>
    <xdr:cxnSp macro="">
      <xdr:nvCxnSpPr>
        <xdr:cNvPr id="257" name="直線コネクタ 256"/>
        <xdr:cNvCxnSpPr/>
      </xdr:nvCxnSpPr>
      <xdr:spPr>
        <a:xfrm flipV="1">
          <a:off x="13893800" y="960736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32294</xdr:rowOff>
    </xdr:from>
    <xdr:to>
      <xdr:col>69</xdr:col>
      <xdr:colOff>92075</xdr:colOff>
      <xdr:row>56</xdr:row>
      <xdr:rowOff>149860</xdr:rowOff>
    </xdr:to>
    <xdr:cxnSp macro="">
      <xdr:nvCxnSpPr>
        <xdr:cNvPr id="260" name="直線コネクタ 259"/>
        <xdr:cNvCxnSpPr/>
      </xdr:nvCxnSpPr>
      <xdr:spPr>
        <a:xfrm>
          <a:off x="13004800" y="963349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1"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79466</xdr:rowOff>
    </xdr:from>
    <xdr:to>
      <xdr:col>78</xdr:col>
      <xdr:colOff>120650</xdr:colOff>
      <xdr:row>57</xdr:row>
      <xdr:rowOff>9616</xdr:rowOff>
    </xdr:to>
    <xdr:sp macro="" textlink="">
      <xdr:nvSpPr>
        <xdr:cNvPr id="272" name="楕円 271"/>
        <xdr:cNvSpPr/>
      </xdr:nvSpPr>
      <xdr:spPr>
        <a:xfrm>
          <a:off x="15621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165843</xdr:rowOff>
    </xdr:from>
    <xdr:ext cx="736600" cy="259045"/>
    <xdr:sp macro="" textlink="">
      <xdr:nvSpPr>
        <xdr:cNvPr id="273" name="テキスト ボックス 272"/>
        <xdr:cNvSpPr txBox="1"/>
      </xdr:nvSpPr>
      <xdr:spPr>
        <a:xfrm>
          <a:off x="15290800" y="97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4" name="楕円 273"/>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5" name="テキスト ボックス 274"/>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7" name="テキスト ボックス 27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152944</xdr:rowOff>
    </xdr:from>
    <xdr:to>
      <xdr:col>65</xdr:col>
      <xdr:colOff>53975</xdr:colOff>
      <xdr:row>56</xdr:row>
      <xdr:rowOff>83094</xdr:rowOff>
    </xdr:to>
    <xdr:sp macro="" textlink="">
      <xdr:nvSpPr>
        <xdr:cNvPr id="278" name="楕円 277"/>
        <xdr:cNvSpPr/>
      </xdr:nvSpPr>
      <xdr:spPr>
        <a:xfrm>
          <a:off x="12954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93271</xdr:rowOff>
    </xdr:from>
    <xdr:ext cx="762000" cy="259045"/>
    <xdr:sp macro="" textlink="">
      <xdr:nvSpPr>
        <xdr:cNvPr id="279" name="テキスト ボックス 278"/>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補助費は昨年度に比べ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％上がり</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ごみ処理業務や消防業務を一部事務組合で行っているため、負担金の支出が多額であるほか、公営企業に対する補助金も必要となっている。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全国平均、青森県平均よりも高い水準にあるので、経費抑制が必要である。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76708</xdr:rowOff>
    </xdr:to>
    <xdr:cxnSp macro="">
      <xdr:nvCxnSpPr>
        <xdr:cNvPr id="309" name="直線コネクタ 308"/>
        <xdr:cNvCxnSpPr/>
      </xdr:nvCxnSpPr>
      <xdr:spPr>
        <a:xfrm>
          <a:off x="15671800" y="642264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38</xdr:row>
      <xdr:rowOff>49276</xdr:rowOff>
    </xdr:to>
    <xdr:cxnSp macro="">
      <xdr:nvCxnSpPr>
        <xdr:cNvPr id="312" name="直線コネクタ 311"/>
        <xdr:cNvCxnSpPr/>
      </xdr:nvCxnSpPr>
      <xdr:spPr>
        <a:xfrm flipV="1">
          <a:off x="14782800" y="64226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38</xdr:row>
      <xdr:rowOff>81280</xdr:rowOff>
    </xdr:to>
    <xdr:cxnSp macro="">
      <xdr:nvCxnSpPr>
        <xdr:cNvPr id="315" name="直線コネクタ 314"/>
        <xdr:cNvCxnSpPr/>
      </xdr:nvCxnSpPr>
      <xdr:spPr>
        <a:xfrm flipV="1">
          <a:off x="13893800" y="6564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85852</xdr:rowOff>
    </xdr:to>
    <xdr:cxnSp macro="">
      <xdr:nvCxnSpPr>
        <xdr:cNvPr id="318" name="直線コネクタ 317"/>
        <xdr:cNvCxnSpPr/>
      </xdr:nvCxnSpPr>
      <xdr:spPr>
        <a:xfrm flipV="1">
          <a:off x="13004800" y="6596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28" name="楕円 327"/>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9"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0" name="楕円 329"/>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1" name="テキスト ボックス 330"/>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32" name="楕円 331"/>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33" name="テキスト ボックス 332"/>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4" name="楕円 333"/>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5" name="テキスト ボックス 334"/>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35052</xdr:rowOff>
    </xdr:from>
    <xdr:to>
      <xdr:col>65</xdr:col>
      <xdr:colOff>53975</xdr:colOff>
      <xdr:row>38</xdr:row>
      <xdr:rowOff>136652</xdr:rowOff>
    </xdr:to>
    <xdr:sp macro="" textlink="">
      <xdr:nvSpPr>
        <xdr:cNvPr id="336" name="楕円 335"/>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121429</xdr:rowOff>
    </xdr:from>
    <xdr:ext cx="762000" cy="259045"/>
    <xdr:sp macro="" textlink="">
      <xdr:nvSpPr>
        <xdr:cNvPr id="337" name="テキスト ボックス 336"/>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公債費は昨年度に比べ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過去の大型事業に対する償還が順次終了しているため徐々に減少しており、令和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年度で全国平均を下回った。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今後、公共施設の老朽化により普通建設事業費が増加していくことが見込まれるため、計画的な事業実施が求められる。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81280</xdr:rowOff>
    </xdr:from>
    <xdr:to>
      <xdr:col>24</xdr:col>
      <xdr:colOff>25400</xdr:colOff>
      <xdr:row>75</xdr:row>
      <xdr:rowOff>99568</xdr:rowOff>
    </xdr:to>
    <xdr:cxnSp macro="">
      <xdr:nvCxnSpPr>
        <xdr:cNvPr id="367" name="直線コネクタ 366"/>
        <xdr:cNvCxnSpPr/>
      </xdr:nvCxnSpPr>
      <xdr:spPr>
        <a:xfrm flipV="1">
          <a:off x="3987800" y="1294003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99568</xdr:rowOff>
    </xdr:from>
    <xdr:to>
      <xdr:col>19</xdr:col>
      <xdr:colOff>187325</xdr:colOff>
      <xdr:row>75</xdr:row>
      <xdr:rowOff>133858</xdr:rowOff>
    </xdr:to>
    <xdr:cxnSp macro="">
      <xdr:nvCxnSpPr>
        <xdr:cNvPr id="370" name="直線コネクタ 369"/>
        <xdr:cNvCxnSpPr/>
      </xdr:nvCxnSpPr>
      <xdr:spPr>
        <a:xfrm flipV="1">
          <a:off x="3098800" y="129583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133858</xdr:rowOff>
    </xdr:from>
    <xdr:to>
      <xdr:col>15</xdr:col>
      <xdr:colOff>98425</xdr:colOff>
      <xdr:row>75</xdr:row>
      <xdr:rowOff>149861</xdr:rowOff>
    </xdr:to>
    <xdr:cxnSp macro="">
      <xdr:nvCxnSpPr>
        <xdr:cNvPr id="373" name="直線コネクタ 372"/>
        <xdr:cNvCxnSpPr/>
      </xdr:nvCxnSpPr>
      <xdr:spPr>
        <a:xfrm flipV="1">
          <a:off x="2209800" y="1299260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75</xdr:row>
      <xdr:rowOff>165863</xdr:rowOff>
    </xdr:to>
    <xdr:cxnSp macro="">
      <xdr:nvCxnSpPr>
        <xdr:cNvPr id="376" name="直線コネクタ 375"/>
        <xdr:cNvCxnSpPr/>
      </xdr:nvCxnSpPr>
      <xdr:spPr>
        <a:xfrm flipV="1">
          <a:off x="1320800" y="1300861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30480</xdr:rowOff>
    </xdr:from>
    <xdr:to>
      <xdr:col>24</xdr:col>
      <xdr:colOff>76200</xdr:colOff>
      <xdr:row>75</xdr:row>
      <xdr:rowOff>132080</xdr:rowOff>
    </xdr:to>
    <xdr:sp macro="" textlink="">
      <xdr:nvSpPr>
        <xdr:cNvPr id="386" name="楕円 385"/>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110507</xdr:rowOff>
    </xdr:from>
    <xdr:ext cx="762000" cy="259045"/>
    <xdr:sp macro="" textlink="">
      <xdr:nvSpPr>
        <xdr:cNvPr id="387" name="公債費該当値テキスト"/>
        <xdr:cNvSpPr txBox="1"/>
      </xdr:nvSpPr>
      <xdr:spPr>
        <a:xfrm>
          <a:off x="4914900" y="1279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48768</xdr:rowOff>
    </xdr:from>
    <xdr:to>
      <xdr:col>20</xdr:col>
      <xdr:colOff>38100</xdr:colOff>
      <xdr:row>75</xdr:row>
      <xdr:rowOff>150369</xdr:rowOff>
    </xdr:to>
    <xdr:sp macro="" textlink="">
      <xdr:nvSpPr>
        <xdr:cNvPr id="388" name="楕円 387"/>
        <xdr:cNvSpPr/>
      </xdr:nvSpPr>
      <xdr:spPr>
        <a:xfrm>
          <a:off x="3937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160545</xdr:rowOff>
    </xdr:from>
    <xdr:ext cx="736600" cy="259045"/>
    <xdr:sp macro="" textlink="">
      <xdr:nvSpPr>
        <xdr:cNvPr id="389" name="テキスト ボックス 388"/>
        <xdr:cNvSpPr txBox="1"/>
      </xdr:nvSpPr>
      <xdr:spPr>
        <a:xfrm>
          <a:off x="3606800" y="126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83058</xdr:rowOff>
    </xdr:from>
    <xdr:to>
      <xdr:col>15</xdr:col>
      <xdr:colOff>149225</xdr:colOff>
      <xdr:row>76</xdr:row>
      <xdr:rowOff>13208</xdr:rowOff>
    </xdr:to>
    <xdr:sp macro="" textlink="">
      <xdr:nvSpPr>
        <xdr:cNvPr id="390" name="楕円 389"/>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23385</xdr:rowOff>
    </xdr:from>
    <xdr:ext cx="762000" cy="259045"/>
    <xdr:sp macro="" textlink="">
      <xdr:nvSpPr>
        <xdr:cNvPr id="391" name="テキスト ボックス 390"/>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2" name="楕円 391"/>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93" name="テキスト ボックス 392"/>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4" name="楕円 393"/>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5" name="テキスト ボックス 394"/>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補助費は数値が増加しているが、人件費、物件費、扶助費の減により前年度よりも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73.1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事業の優先順位を明確にし、更なる経費圧縮により、住民負担軽減につながるよう努めたい。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97282</xdr:rowOff>
    </xdr:from>
    <xdr:to>
      <xdr:col>82</xdr:col>
      <xdr:colOff>107950</xdr:colOff>
      <xdr:row>79</xdr:row>
      <xdr:rowOff>143002</xdr:rowOff>
    </xdr:to>
    <xdr:cxnSp macro="">
      <xdr:nvCxnSpPr>
        <xdr:cNvPr id="426" name="直線コネクタ 425"/>
        <xdr:cNvCxnSpPr/>
      </xdr:nvCxnSpPr>
      <xdr:spPr>
        <a:xfrm flipV="1">
          <a:off x="15671800" y="136418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90424</xdr:rowOff>
    </xdr:to>
    <xdr:cxnSp macro="">
      <xdr:nvCxnSpPr>
        <xdr:cNvPr id="429" name="直線コネクタ 428"/>
        <xdr:cNvCxnSpPr/>
      </xdr:nvCxnSpPr>
      <xdr:spPr>
        <a:xfrm flipV="1">
          <a:off x="14782800" y="136875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90424</xdr:rowOff>
    </xdr:from>
    <xdr:to>
      <xdr:col>73</xdr:col>
      <xdr:colOff>180975</xdr:colOff>
      <xdr:row>80</xdr:row>
      <xdr:rowOff>154432</xdr:rowOff>
    </xdr:to>
    <xdr:cxnSp macro="">
      <xdr:nvCxnSpPr>
        <xdr:cNvPr id="432" name="直線コネクタ 431"/>
        <xdr:cNvCxnSpPr/>
      </xdr:nvCxnSpPr>
      <xdr:spPr>
        <a:xfrm flipV="1">
          <a:off x="13893800" y="138064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108713</xdr:rowOff>
    </xdr:from>
    <xdr:to>
      <xdr:col>69</xdr:col>
      <xdr:colOff>92075</xdr:colOff>
      <xdr:row>80</xdr:row>
      <xdr:rowOff>154432</xdr:rowOff>
    </xdr:to>
    <xdr:cxnSp macro="">
      <xdr:nvCxnSpPr>
        <xdr:cNvPr id="435" name="直線コネクタ 434"/>
        <xdr:cNvCxnSpPr/>
      </xdr:nvCxnSpPr>
      <xdr:spPr>
        <a:xfrm>
          <a:off x="13004800" y="138247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46482</xdr:rowOff>
    </xdr:from>
    <xdr:to>
      <xdr:col>82</xdr:col>
      <xdr:colOff>158750</xdr:colOff>
      <xdr:row>79</xdr:row>
      <xdr:rowOff>148082</xdr:rowOff>
    </xdr:to>
    <xdr:sp macro="" textlink="">
      <xdr:nvSpPr>
        <xdr:cNvPr id="445" name="楕円 444"/>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18559</xdr:rowOff>
    </xdr:from>
    <xdr:ext cx="762000" cy="259045"/>
    <xdr:sp macro="" textlink="">
      <xdr:nvSpPr>
        <xdr:cNvPr id="446" name="公債費以外該当値テキスト"/>
        <xdr:cNvSpPr txBox="1"/>
      </xdr:nvSpPr>
      <xdr:spPr>
        <a:xfrm>
          <a:off x="16598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92202</xdr:rowOff>
    </xdr:from>
    <xdr:to>
      <xdr:col>78</xdr:col>
      <xdr:colOff>120650</xdr:colOff>
      <xdr:row>80</xdr:row>
      <xdr:rowOff>22352</xdr:rowOff>
    </xdr:to>
    <xdr:sp macro="" textlink="">
      <xdr:nvSpPr>
        <xdr:cNvPr id="447" name="楕円 446"/>
        <xdr:cNvSpPr/>
      </xdr:nvSpPr>
      <xdr:spPr>
        <a:xfrm>
          <a:off x="15621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7129</xdr:rowOff>
    </xdr:from>
    <xdr:ext cx="736600" cy="259045"/>
    <xdr:sp macro="" textlink="">
      <xdr:nvSpPr>
        <xdr:cNvPr id="448" name="テキスト ボックス 447"/>
        <xdr:cNvSpPr txBox="1"/>
      </xdr:nvSpPr>
      <xdr:spPr>
        <a:xfrm>
          <a:off x="15290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39624</xdr:rowOff>
    </xdr:from>
    <xdr:to>
      <xdr:col>74</xdr:col>
      <xdr:colOff>31750</xdr:colOff>
      <xdr:row>80</xdr:row>
      <xdr:rowOff>141224</xdr:rowOff>
    </xdr:to>
    <xdr:sp macro="" textlink="">
      <xdr:nvSpPr>
        <xdr:cNvPr id="449" name="楕円 448"/>
        <xdr:cNvSpPr/>
      </xdr:nvSpPr>
      <xdr:spPr>
        <a:xfrm>
          <a:off x="14732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126001</xdr:rowOff>
    </xdr:from>
    <xdr:ext cx="762000" cy="259045"/>
    <xdr:sp macro="" textlink="">
      <xdr:nvSpPr>
        <xdr:cNvPr id="450" name="テキスト ボックス 449"/>
        <xdr:cNvSpPr txBox="1"/>
      </xdr:nvSpPr>
      <xdr:spPr>
        <a:xfrm>
          <a:off x="14401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103632</xdr:rowOff>
    </xdr:from>
    <xdr:to>
      <xdr:col>69</xdr:col>
      <xdr:colOff>142875</xdr:colOff>
      <xdr:row>81</xdr:row>
      <xdr:rowOff>33782</xdr:rowOff>
    </xdr:to>
    <xdr:sp macro="" textlink="">
      <xdr:nvSpPr>
        <xdr:cNvPr id="451" name="楕円 450"/>
        <xdr:cNvSpPr/>
      </xdr:nvSpPr>
      <xdr:spPr>
        <a:xfrm>
          <a:off x="13843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18559</xdr:rowOff>
    </xdr:from>
    <xdr:ext cx="762000" cy="259045"/>
    <xdr:sp macro="" textlink="">
      <xdr:nvSpPr>
        <xdr:cNvPr id="452" name="テキスト ボックス 451"/>
        <xdr:cNvSpPr txBox="1"/>
      </xdr:nvSpPr>
      <xdr:spPr>
        <a:xfrm>
          <a:off x="13512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57913</xdr:rowOff>
    </xdr:from>
    <xdr:to>
      <xdr:col>65</xdr:col>
      <xdr:colOff>53975</xdr:colOff>
      <xdr:row>80</xdr:row>
      <xdr:rowOff>159513</xdr:rowOff>
    </xdr:to>
    <xdr:sp macro="" textlink="">
      <xdr:nvSpPr>
        <xdr:cNvPr id="453" name="楕円 452"/>
        <xdr:cNvSpPr/>
      </xdr:nvSpPr>
      <xdr:spPr>
        <a:xfrm>
          <a:off x="12954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144290</xdr:rowOff>
    </xdr:from>
    <xdr:ext cx="762000" cy="259045"/>
    <xdr:sp macro="" textlink="">
      <xdr:nvSpPr>
        <xdr:cNvPr id="454" name="テキスト ボックス 453"/>
        <xdr:cNvSpPr txBox="1"/>
      </xdr:nvSpPr>
      <xdr:spPr>
        <a:xfrm>
          <a:off x="12623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45314</xdr:rowOff>
    </xdr:from>
    <xdr:to>
      <xdr:col>29</xdr:col>
      <xdr:colOff>127000</xdr:colOff>
      <xdr:row>18</xdr:row>
      <xdr:rowOff>90119</xdr:rowOff>
    </xdr:to>
    <xdr:cxnSp macro="">
      <xdr:nvCxnSpPr>
        <xdr:cNvPr id="50" name="直線コネクタ 49"/>
        <xdr:cNvCxnSpPr/>
      </xdr:nvCxnSpPr>
      <xdr:spPr bwMode="auto">
        <a:xfrm flipV="1">
          <a:off x="5003800" y="3179039"/>
          <a:ext cx="647700" cy="4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73533</xdr:rowOff>
    </xdr:from>
    <xdr:to>
      <xdr:col>26</xdr:col>
      <xdr:colOff>50800</xdr:colOff>
      <xdr:row>18</xdr:row>
      <xdr:rowOff>90119</xdr:rowOff>
    </xdr:to>
    <xdr:cxnSp macro="">
      <xdr:nvCxnSpPr>
        <xdr:cNvPr id="53" name="直線コネクタ 52"/>
        <xdr:cNvCxnSpPr/>
      </xdr:nvCxnSpPr>
      <xdr:spPr bwMode="auto">
        <a:xfrm>
          <a:off x="4305300" y="3207258"/>
          <a:ext cx="698500" cy="16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73533</xdr:rowOff>
    </xdr:from>
    <xdr:to>
      <xdr:col>22</xdr:col>
      <xdr:colOff>114300</xdr:colOff>
      <xdr:row>18</xdr:row>
      <xdr:rowOff>123279</xdr:rowOff>
    </xdr:to>
    <xdr:cxnSp macro="">
      <xdr:nvCxnSpPr>
        <xdr:cNvPr id="56" name="直線コネクタ 55"/>
        <xdr:cNvCxnSpPr/>
      </xdr:nvCxnSpPr>
      <xdr:spPr bwMode="auto">
        <a:xfrm flipV="1">
          <a:off x="3606800" y="3207258"/>
          <a:ext cx="698500" cy="49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121894</xdr:rowOff>
    </xdr:from>
    <xdr:to>
      <xdr:col>18</xdr:col>
      <xdr:colOff>177800</xdr:colOff>
      <xdr:row>18</xdr:row>
      <xdr:rowOff>123279</xdr:rowOff>
    </xdr:to>
    <xdr:cxnSp macro="">
      <xdr:nvCxnSpPr>
        <xdr:cNvPr id="59" name="直線コネクタ 58"/>
        <xdr:cNvCxnSpPr/>
      </xdr:nvCxnSpPr>
      <xdr:spPr bwMode="auto">
        <a:xfrm>
          <a:off x="2908300" y="3255619"/>
          <a:ext cx="698500" cy="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165964</xdr:rowOff>
    </xdr:from>
    <xdr:to>
      <xdr:col>29</xdr:col>
      <xdr:colOff>177800</xdr:colOff>
      <xdr:row>18</xdr:row>
      <xdr:rowOff>96114</xdr:rowOff>
    </xdr:to>
    <xdr:sp macro="" textlink="">
      <xdr:nvSpPr>
        <xdr:cNvPr id="69" name="楕円 68"/>
        <xdr:cNvSpPr/>
      </xdr:nvSpPr>
      <xdr:spPr bwMode="auto">
        <a:xfrm>
          <a:off x="5600700" y="312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138041</xdr:rowOff>
    </xdr:from>
    <xdr:ext cx="762000" cy="259045"/>
    <xdr:sp macro="" textlink="">
      <xdr:nvSpPr>
        <xdr:cNvPr id="70" name="人口1人当たり決算額の推移該当値テキスト130"/>
        <xdr:cNvSpPr txBox="1"/>
      </xdr:nvSpPr>
      <xdr:spPr>
        <a:xfrm>
          <a:off x="5740400" y="310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39319</xdr:rowOff>
    </xdr:from>
    <xdr:to>
      <xdr:col>26</xdr:col>
      <xdr:colOff>101600</xdr:colOff>
      <xdr:row>18</xdr:row>
      <xdr:rowOff>140919</xdr:rowOff>
    </xdr:to>
    <xdr:sp macro="" textlink="">
      <xdr:nvSpPr>
        <xdr:cNvPr id="71" name="楕円 70"/>
        <xdr:cNvSpPr/>
      </xdr:nvSpPr>
      <xdr:spPr bwMode="auto">
        <a:xfrm>
          <a:off x="4953000" y="317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125696</xdr:rowOff>
    </xdr:from>
    <xdr:ext cx="736600" cy="259045"/>
    <xdr:sp macro="" textlink="">
      <xdr:nvSpPr>
        <xdr:cNvPr id="72" name="テキスト ボックス 71"/>
        <xdr:cNvSpPr txBox="1"/>
      </xdr:nvSpPr>
      <xdr:spPr>
        <a:xfrm>
          <a:off x="4622800" y="325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22733</xdr:rowOff>
    </xdr:from>
    <xdr:to>
      <xdr:col>22</xdr:col>
      <xdr:colOff>165100</xdr:colOff>
      <xdr:row>18</xdr:row>
      <xdr:rowOff>124333</xdr:rowOff>
    </xdr:to>
    <xdr:sp macro="" textlink="">
      <xdr:nvSpPr>
        <xdr:cNvPr id="73" name="楕円 72"/>
        <xdr:cNvSpPr/>
      </xdr:nvSpPr>
      <xdr:spPr bwMode="auto">
        <a:xfrm>
          <a:off x="4254500" y="315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109110</xdr:rowOff>
    </xdr:from>
    <xdr:ext cx="762000" cy="259045"/>
    <xdr:sp macro="" textlink="">
      <xdr:nvSpPr>
        <xdr:cNvPr id="74" name="テキスト ボックス 73"/>
        <xdr:cNvSpPr txBox="1"/>
      </xdr:nvSpPr>
      <xdr:spPr>
        <a:xfrm>
          <a:off x="3924300" y="324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72479</xdr:rowOff>
    </xdr:from>
    <xdr:to>
      <xdr:col>19</xdr:col>
      <xdr:colOff>38100</xdr:colOff>
      <xdr:row>19</xdr:row>
      <xdr:rowOff>2629</xdr:rowOff>
    </xdr:to>
    <xdr:sp macro="" textlink="">
      <xdr:nvSpPr>
        <xdr:cNvPr id="75" name="楕円 74"/>
        <xdr:cNvSpPr/>
      </xdr:nvSpPr>
      <xdr:spPr bwMode="auto">
        <a:xfrm>
          <a:off x="3556000" y="320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158856</xdr:rowOff>
    </xdr:from>
    <xdr:ext cx="762000" cy="259045"/>
    <xdr:sp macro="" textlink="">
      <xdr:nvSpPr>
        <xdr:cNvPr id="76" name="テキスト ボックス 75"/>
        <xdr:cNvSpPr txBox="1"/>
      </xdr:nvSpPr>
      <xdr:spPr>
        <a:xfrm>
          <a:off x="3225800" y="32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71095</xdr:rowOff>
    </xdr:from>
    <xdr:to>
      <xdr:col>15</xdr:col>
      <xdr:colOff>101600</xdr:colOff>
      <xdr:row>19</xdr:row>
      <xdr:rowOff>1245</xdr:rowOff>
    </xdr:to>
    <xdr:sp macro="" textlink="">
      <xdr:nvSpPr>
        <xdr:cNvPr id="77" name="楕円 76"/>
        <xdr:cNvSpPr/>
      </xdr:nvSpPr>
      <xdr:spPr bwMode="auto">
        <a:xfrm>
          <a:off x="2857500" y="32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157471</xdr:rowOff>
    </xdr:from>
    <xdr:ext cx="762000" cy="259045"/>
    <xdr:sp macro="" textlink="">
      <xdr:nvSpPr>
        <xdr:cNvPr id="78" name="テキスト ボックス 77"/>
        <xdr:cNvSpPr txBox="1"/>
      </xdr:nvSpPr>
      <xdr:spPr>
        <a:xfrm>
          <a:off x="2527300" y="329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304847</xdr:rowOff>
    </xdr:from>
    <xdr:to>
      <xdr:col>29</xdr:col>
      <xdr:colOff>127000</xdr:colOff>
      <xdr:row>37</xdr:row>
      <xdr:rowOff>308577</xdr:rowOff>
    </xdr:to>
    <xdr:cxnSp macro="">
      <xdr:nvCxnSpPr>
        <xdr:cNvPr id="112" name="直線コネクタ 111"/>
        <xdr:cNvCxnSpPr/>
      </xdr:nvCxnSpPr>
      <xdr:spPr bwMode="auto">
        <a:xfrm flipV="1">
          <a:off x="5003800" y="7429547"/>
          <a:ext cx="647700" cy="3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289625</xdr:rowOff>
    </xdr:from>
    <xdr:ext cx="762000" cy="259045"/>
    <xdr:sp macro="" textlink="">
      <xdr:nvSpPr>
        <xdr:cNvPr id="113" name="人口1人当たり決算額の推移平均値テキスト445"/>
        <xdr:cNvSpPr txBox="1"/>
      </xdr:nvSpPr>
      <xdr:spPr>
        <a:xfrm>
          <a:off x="5740400" y="7414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286814</xdr:rowOff>
    </xdr:from>
    <xdr:to>
      <xdr:col>26</xdr:col>
      <xdr:colOff>50800</xdr:colOff>
      <xdr:row>37</xdr:row>
      <xdr:rowOff>308577</xdr:rowOff>
    </xdr:to>
    <xdr:cxnSp macro="">
      <xdr:nvCxnSpPr>
        <xdr:cNvPr id="115" name="直線コネクタ 114"/>
        <xdr:cNvCxnSpPr/>
      </xdr:nvCxnSpPr>
      <xdr:spPr bwMode="auto">
        <a:xfrm>
          <a:off x="4305300" y="7411514"/>
          <a:ext cx="6985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279297</xdr:rowOff>
    </xdr:from>
    <xdr:to>
      <xdr:col>22</xdr:col>
      <xdr:colOff>114300</xdr:colOff>
      <xdr:row>37</xdr:row>
      <xdr:rowOff>286814</xdr:rowOff>
    </xdr:to>
    <xdr:cxnSp macro="">
      <xdr:nvCxnSpPr>
        <xdr:cNvPr id="118" name="直線コネクタ 117"/>
        <xdr:cNvCxnSpPr/>
      </xdr:nvCxnSpPr>
      <xdr:spPr bwMode="auto">
        <a:xfrm>
          <a:off x="3606800" y="7403997"/>
          <a:ext cx="698500" cy="7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277586</xdr:rowOff>
    </xdr:from>
    <xdr:to>
      <xdr:col>18</xdr:col>
      <xdr:colOff>177800</xdr:colOff>
      <xdr:row>37</xdr:row>
      <xdr:rowOff>279297</xdr:rowOff>
    </xdr:to>
    <xdr:cxnSp macro="">
      <xdr:nvCxnSpPr>
        <xdr:cNvPr id="121" name="直線コネクタ 120"/>
        <xdr:cNvCxnSpPr/>
      </xdr:nvCxnSpPr>
      <xdr:spPr bwMode="auto">
        <a:xfrm>
          <a:off x="2908300" y="7402286"/>
          <a:ext cx="698500" cy="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254047</xdr:rowOff>
    </xdr:from>
    <xdr:to>
      <xdr:col>29</xdr:col>
      <xdr:colOff>177800</xdr:colOff>
      <xdr:row>38</xdr:row>
      <xdr:rowOff>12747</xdr:rowOff>
    </xdr:to>
    <xdr:sp macro="" textlink="">
      <xdr:nvSpPr>
        <xdr:cNvPr id="131" name="楕円 130"/>
        <xdr:cNvSpPr/>
      </xdr:nvSpPr>
      <xdr:spPr bwMode="auto">
        <a:xfrm>
          <a:off x="5600700" y="737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99124</xdr:rowOff>
    </xdr:from>
    <xdr:ext cx="762000" cy="259045"/>
    <xdr:sp macro="" textlink="">
      <xdr:nvSpPr>
        <xdr:cNvPr id="132" name="人口1人当たり決算額の推移該当値テキスト445"/>
        <xdr:cNvSpPr txBox="1"/>
      </xdr:nvSpPr>
      <xdr:spPr>
        <a:xfrm>
          <a:off x="5740400" y="722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257777</xdr:rowOff>
    </xdr:from>
    <xdr:to>
      <xdr:col>26</xdr:col>
      <xdr:colOff>101600</xdr:colOff>
      <xdr:row>38</xdr:row>
      <xdr:rowOff>16477</xdr:rowOff>
    </xdr:to>
    <xdr:sp macro="" textlink="">
      <xdr:nvSpPr>
        <xdr:cNvPr id="133" name="楕円 132"/>
        <xdr:cNvSpPr/>
      </xdr:nvSpPr>
      <xdr:spPr bwMode="auto">
        <a:xfrm>
          <a:off x="4953000" y="738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26654</xdr:rowOff>
    </xdr:from>
    <xdr:ext cx="736600" cy="259045"/>
    <xdr:sp macro="" textlink="">
      <xdr:nvSpPr>
        <xdr:cNvPr id="134" name="テキスト ボックス 133"/>
        <xdr:cNvSpPr txBox="1"/>
      </xdr:nvSpPr>
      <xdr:spPr>
        <a:xfrm>
          <a:off x="4622800" y="715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236014</xdr:rowOff>
    </xdr:from>
    <xdr:to>
      <xdr:col>22</xdr:col>
      <xdr:colOff>165100</xdr:colOff>
      <xdr:row>37</xdr:row>
      <xdr:rowOff>337614</xdr:rowOff>
    </xdr:to>
    <xdr:sp macro="" textlink="">
      <xdr:nvSpPr>
        <xdr:cNvPr id="135" name="楕円 134"/>
        <xdr:cNvSpPr/>
      </xdr:nvSpPr>
      <xdr:spPr bwMode="auto">
        <a:xfrm>
          <a:off x="4254500" y="736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4891</xdr:rowOff>
    </xdr:from>
    <xdr:ext cx="762000" cy="259045"/>
    <xdr:sp macro="" textlink="">
      <xdr:nvSpPr>
        <xdr:cNvPr id="136" name="テキスト ボックス 135"/>
        <xdr:cNvSpPr txBox="1"/>
      </xdr:nvSpPr>
      <xdr:spPr>
        <a:xfrm>
          <a:off x="3924300" y="71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228497</xdr:rowOff>
    </xdr:from>
    <xdr:to>
      <xdr:col>19</xdr:col>
      <xdr:colOff>38100</xdr:colOff>
      <xdr:row>37</xdr:row>
      <xdr:rowOff>330097</xdr:rowOff>
    </xdr:to>
    <xdr:sp macro="" textlink="">
      <xdr:nvSpPr>
        <xdr:cNvPr id="137" name="楕円 136"/>
        <xdr:cNvSpPr/>
      </xdr:nvSpPr>
      <xdr:spPr bwMode="auto">
        <a:xfrm>
          <a:off x="3556000" y="735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168824</xdr:rowOff>
    </xdr:from>
    <xdr:ext cx="762000" cy="259045"/>
    <xdr:sp macro="" textlink="">
      <xdr:nvSpPr>
        <xdr:cNvPr id="138" name="テキスト ボックス 137"/>
        <xdr:cNvSpPr txBox="1"/>
      </xdr:nvSpPr>
      <xdr:spPr>
        <a:xfrm>
          <a:off x="3225800" y="712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226786</xdr:rowOff>
    </xdr:from>
    <xdr:to>
      <xdr:col>15</xdr:col>
      <xdr:colOff>101600</xdr:colOff>
      <xdr:row>37</xdr:row>
      <xdr:rowOff>328386</xdr:rowOff>
    </xdr:to>
    <xdr:sp macro="" textlink="">
      <xdr:nvSpPr>
        <xdr:cNvPr id="139" name="楕円 138"/>
        <xdr:cNvSpPr/>
      </xdr:nvSpPr>
      <xdr:spPr bwMode="auto">
        <a:xfrm>
          <a:off x="2857500" y="735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167113</xdr:rowOff>
    </xdr:from>
    <xdr:ext cx="762000" cy="259045"/>
    <xdr:sp macro="" textlink="">
      <xdr:nvSpPr>
        <xdr:cNvPr id="140" name="テキスト ボックス 139"/>
        <xdr:cNvSpPr txBox="1"/>
      </xdr:nvSpPr>
      <xdr:spPr>
        <a:xfrm>
          <a:off x="2527300" y="712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31,975
31,841
217.05
20,559,055
18,244,006
1,723,046
9,334,158
12,299,100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107607</xdr:rowOff>
    </xdr:from>
    <xdr:to>
      <xdr:col>24</xdr:col>
      <xdr:colOff>63500</xdr:colOff>
      <xdr:row>38</xdr:row>
      <xdr:rowOff>119735</xdr:rowOff>
    </xdr:to>
    <xdr:cxnSp macro="">
      <xdr:nvCxnSpPr>
        <xdr:cNvPr id="61" name="直線コネクタ 60"/>
        <xdr:cNvCxnSpPr/>
      </xdr:nvCxnSpPr>
      <xdr:spPr>
        <a:xfrm flipV="1">
          <a:off x="3797300" y="6622707"/>
          <a:ext cx="8382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119735</xdr:rowOff>
    </xdr:from>
    <xdr:to>
      <xdr:col>19</xdr:col>
      <xdr:colOff>177800</xdr:colOff>
      <xdr:row>39</xdr:row>
      <xdr:rowOff>15697</xdr:rowOff>
    </xdr:to>
    <xdr:cxnSp macro="">
      <xdr:nvCxnSpPr>
        <xdr:cNvPr id="64" name="直線コネクタ 63"/>
        <xdr:cNvCxnSpPr/>
      </xdr:nvCxnSpPr>
      <xdr:spPr>
        <a:xfrm flipV="1">
          <a:off x="2908300" y="6634835"/>
          <a:ext cx="889000" cy="6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15697</xdr:rowOff>
    </xdr:from>
    <xdr:to>
      <xdr:col>15</xdr:col>
      <xdr:colOff>50800</xdr:colOff>
      <xdr:row>39</xdr:row>
      <xdr:rowOff>40348</xdr:rowOff>
    </xdr:to>
    <xdr:cxnSp macro="">
      <xdr:nvCxnSpPr>
        <xdr:cNvPr id="67" name="直線コネクタ 66"/>
        <xdr:cNvCxnSpPr/>
      </xdr:nvCxnSpPr>
      <xdr:spPr>
        <a:xfrm flipV="1">
          <a:off x="2019300" y="6702247"/>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36119</xdr:rowOff>
    </xdr:from>
    <xdr:to>
      <xdr:col>10</xdr:col>
      <xdr:colOff>114300</xdr:colOff>
      <xdr:row>39</xdr:row>
      <xdr:rowOff>40348</xdr:rowOff>
    </xdr:to>
    <xdr:cxnSp macro="">
      <xdr:nvCxnSpPr>
        <xdr:cNvPr id="70" name="直線コネクタ 69"/>
        <xdr:cNvCxnSpPr/>
      </xdr:nvCxnSpPr>
      <xdr:spPr>
        <a:xfrm>
          <a:off x="1130300" y="672266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56807</xdr:rowOff>
    </xdr:from>
    <xdr:to>
      <xdr:col>24</xdr:col>
      <xdr:colOff>114300</xdr:colOff>
      <xdr:row>38</xdr:row>
      <xdr:rowOff>158407</xdr:rowOff>
    </xdr:to>
    <xdr:sp macro="" textlink="">
      <xdr:nvSpPr>
        <xdr:cNvPr id="80" name="楕円 79"/>
        <xdr:cNvSpPr/>
      </xdr:nvSpPr>
      <xdr:spPr>
        <a:xfrm>
          <a:off x="4584700" y="65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143184</xdr:rowOff>
    </xdr:from>
    <xdr:ext cx="534377" cy="259045"/>
    <xdr:sp macro="" textlink="">
      <xdr:nvSpPr>
        <xdr:cNvPr id="81" name="人件費該当値テキスト"/>
        <xdr:cNvSpPr txBox="1"/>
      </xdr:nvSpPr>
      <xdr:spPr>
        <a:xfrm>
          <a:off x="4686300" y="648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68935</xdr:rowOff>
    </xdr:from>
    <xdr:to>
      <xdr:col>20</xdr:col>
      <xdr:colOff>38100</xdr:colOff>
      <xdr:row>38</xdr:row>
      <xdr:rowOff>170535</xdr:rowOff>
    </xdr:to>
    <xdr:sp macro="" textlink="">
      <xdr:nvSpPr>
        <xdr:cNvPr id="82" name="楕円 81"/>
        <xdr:cNvSpPr/>
      </xdr:nvSpPr>
      <xdr:spPr>
        <a:xfrm>
          <a:off x="3746500" y="65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161662</xdr:rowOff>
    </xdr:from>
    <xdr:ext cx="534377" cy="259045"/>
    <xdr:sp macro="" textlink="">
      <xdr:nvSpPr>
        <xdr:cNvPr id="83" name="テキスト ボックス 82"/>
        <xdr:cNvSpPr txBox="1"/>
      </xdr:nvSpPr>
      <xdr:spPr>
        <a:xfrm>
          <a:off x="3530111" y="667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136347</xdr:rowOff>
    </xdr:from>
    <xdr:to>
      <xdr:col>15</xdr:col>
      <xdr:colOff>101600</xdr:colOff>
      <xdr:row>39</xdr:row>
      <xdr:rowOff>66497</xdr:rowOff>
    </xdr:to>
    <xdr:sp macro="" textlink="">
      <xdr:nvSpPr>
        <xdr:cNvPr id="84" name="楕円 83"/>
        <xdr:cNvSpPr/>
      </xdr:nvSpPr>
      <xdr:spPr>
        <a:xfrm>
          <a:off x="2857500" y="66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57624</xdr:rowOff>
    </xdr:from>
    <xdr:ext cx="534377" cy="259045"/>
    <xdr:sp macro="" textlink="">
      <xdr:nvSpPr>
        <xdr:cNvPr id="85" name="テキスト ボックス 84"/>
        <xdr:cNvSpPr txBox="1"/>
      </xdr:nvSpPr>
      <xdr:spPr>
        <a:xfrm>
          <a:off x="2641111" y="67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160998</xdr:rowOff>
    </xdr:from>
    <xdr:to>
      <xdr:col>10</xdr:col>
      <xdr:colOff>165100</xdr:colOff>
      <xdr:row>39</xdr:row>
      <xdr:rowOff>91148</xdr:rowOff>
    </xdr:to>
    <xdr:sp macro="" textlink="">
      <xdr:nvSpPr>
        <xdr:cNvPr id="86" name="楕円 85"/>
        <xdr:cNvSpPr/>
      </xdr:nvSpPr>
      <xdr:spPr>
        <a:xfrm>
          <a:off x="1968500" y="66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82275</xdr:rowOff>
    </xdr:from>
    <xdr:ext cx="534377" cy="259045"/>
    <xdr:sp macro="" textlink="">
      <xdr:nvSpPr>
        <xdr:cNvPr id="87" name="テキスト ボックス 86"/>
        <xdr:cNvSpPr txBox="1"/>
      </xdr:nvSpPr>
      <xdr:spPr>
        <a:xfrm>
          <a:off x="1752111" y="67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156769</xdr:rowOff>
    </xdr:from>
    <xdr:to>
      <xdr:col>6</xdr:col>
      <xdr:colOff>38100</xdr:colOff>
      <xdr:row>39</xdr:row>
      <xdr:rowOff>86919</xdr:rowOff>
    </xdr:to>
    <xdr:sp macro="" textlink="">
      <xdr:nvSpPr>
        <xdr:cNvPr id="88" name="楕円 87"/>
        <xdr:cNvSpPr/>
      </xdr:nvSpPr>
      <xdr:spPr>
        <a:xfrm>
          <a:off x="1079500" y="66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78046</xdr:rowOff>
    </xdr:from>
    <xdr:ext cx="534377" cy="259045"/>
    <xdr:sp macro="" textlink="">
      <xdr:nvSpPr>
        <xdr:cNvPr id="89" name="テキスト ボックス 88"/>
        <xdr:cNvSpPr txBox="1"/>
      </xdr:nvSpPr>
      <xdr:spPr>
        <a:xfrm>
          <a:off x="863111" y="67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162167</xdr:rowOff>
    </xdr:from>
    <xdr:to>
      <xdr:col>24</xdr:col>
      <xdr:colOff>63500</xdr:colOff>
      <xdr:row>58</xdr:row>
      <xdr:rowOff>2147</xdr:rowOff>
    </xdr:to>
    <xdr:cxnSp macro="">
      <xdr:nvCxnSpPr>
        <xdr:cNvPr id="116" name="直線コネクタ 115"/>
        <xdr:cNvCxnSpPr/>
      </xdr:nvCxnSpPr>
      <xdr:spPr>
        <a:xfrm flipV="1">
          <a:off x="3797300" y="993481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2147</xdr:rowOff>
    </xdr:from>
    <xdr:to>
      <xdr:col>19</xdr:col>
      <xdr:colOff>177800</xdr:colOff>
      <xdr:row>58</xdr:row>
      <xdr:rowOff>14212</xdr:rowOff>
    </xdr:to>
    <xdr:cxnSp macro="">
      <xdr:nvCxnSpPr>
        <xdr:cNvPr id="119" name="直線コネクタ 118"/>
        <xdr:cNvCxnSpPr/>
      </xdr:nvCxnSpPr>
      <xdr:spPr>
        <a:xfrm flipV="1">
          <a:off x="2908300" y="99462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14212</xdr:rowOff>
    </xdr:from>
    <xdr:to>
      <xdr:col>15</xdr:col>
      <xdr:colOff>50800</xdr:colOff>
      <xdr:row>58</xdr:row>
      <xdr:rowOff>28890</xdr:rowOff>
    </xdr:to>
    <xdr:cxnSp macro="">
      <xdr:nvCxnSpPr>
        <xdr:cNvPr id="122" name="直線コネクタ 121"/>
        <xdr:cNvCxnSpPr/>
      </xdr:nvCxnSpPr>
      <xdr:spPr>
        <a:xfrm flipV="1">
          <a:off x="2019300" y="9958312"/>
          <a:ext cx="889000" cy="1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28890</xdr:rowOff>
    </xdr:from>
    <xdr:to>
      <xdr:col>10</xdr:col>
      <xdr:colOff>114300</xdr:colOff>
      <xdr:row>58</xdr:row>
      <xdr:rowOff>36675</xdr:rowOff>
    </xdr:to>
    <xdr:cxnSp macro="">
      <xdr:nvCxnSpPr>
        <xdr:cNvPr id="125" name="直線コネクタ 124"/>
        <xdr:cNvCxnSpPr/>
      </xdr:nvCxnSpPr>
      <xdr:spPr>
        <a:xfrm flipV="1">
          <a:off x="1130300" y="9972990"/>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111367</xdr:rowOff>
    </xdr:from>
    <xdr:to>
      <xdr:col>24</xdr:col>
      <xdr:colOff>114300</xdr:colOff>
      <xdr:row>58</xdr:row>
      <xdr:rowOff>41517</xdr:rowOff>
    </xdr:to>
    <xdr:sp macro="" textlink="">
      <xdr:nvSpPr>
        <xdr:cNvPr id="135" name="楕円 134"/>
        <xdr:cNvSpPr/>
      </xdr:nvSpPr>
      <xdr:spPr>
        <a:xfrm>
          <a:off x="4584700" y="98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26294</xdr:rowOff>
    </xdr:from>
    <xdr:ext cx="534377" cy="259045"/>
    <xdr:sp macro="" textlink="">
      <xdr:nvSpPr>
        <xdr:cNvPr id="136" name="物件費該当値テキスト"/>
        <xdr:cNvSpPr txBox="1"/>
      </xdr:nvSpPr>
      <xdr:spPr>
        <a:xfrm>
          <a:off x="4686300" y="97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122797</xdr:rowOff>
    </xdr:from>
    <xdr:to>
      <xdr:col>20</xdr:col>
      <xdr:colOff>38100</xdr:colOff>
      <xdr:row>58</xdr:row>
      <xdr:rowOff>52947</xdr:rowOff>
    </xdr:to>
    <xdr:sp macro="" textlink="">
      <xdr:nvSpPr>
        <xdr:cNvPr id="137" name="楕円 136"/>
        <xdr:cNvSpPr/>
      </xdr:nvSpPr>
      <xdr:spPr>
        <a:xfrm>
          <a:off x="3746500" y="98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44074</xdr:rowOff>
    </xdr:from>
    <xdr:ext cx="534377" cy="259045"/>
    <xdr:sp macro="" textlink="">
      <xdr:nvSpPr>
        <xdr:cNvPr id="138" name="テキスト ボックス 137"/>
        <xdr:cNvSpPr txBox="1"/>
      </xdr:nvSpPr>
      <xdr:spPr>
        <a:xfrm>
          <a:off x="3530111" y="99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134862</xdr:rowOff>
    </xdr:from>
    <xdr:to>
      <xdr:col>15</xdr:col>
      <xdr:colOff>101600</xdr:colOff>
      <xdr:row>58</xdr:row>
      <xdr:rowOff>65012</xdr:rowOff>
    </xdr:to>
    <xdr:sp macro="" textlink="">
      <xdr:nvSpPr>
        <xdr:cNvPr id="139" name="楕円 138"/>
        <xdr:cNvSpPr/>
      </xdr:nvSpPr>
      <xdr:spPr>
        <a:xfrm>
          <a:off x="2857500" y="99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56139</xdr:rowOff>
    </xdr:from>
    <xdr:ext cx="534377" cy="259045"/>
    <xdr:sp macro="" textlink="">
      <xdr:nvSpPr>
        <xdr:cNvPr id="140" name="テキスト ボックス 139"/>
        <xdr:cNvSpPr txBox="1"/>
      </xdr:nvSpPr>
      <xdr:spPr>
        <a:xfrm>
          <a:off x="2641111" y="100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149540</xdr:rowOff>
    </xdr:from>
    <xdr:to>
      <xdr:col>10</xdr:col>
      <xdr:colOff>165100</xdr:colOff>
      <xdr:row>58</xdr:row>
      <xdr:rowOff>79690</xdr:rowOff>
    </xdr:to>
    <xdr:sp macro="" textlink="">
      <xdr:nvSpPr>
        <xdr:cNvPr id="141" name="楕円 140"/>
        <xdr:cNvSpPr/>
      </xdr:nvSpPr>
      <xdr:spPr>
        <a:xfrm>
          <a:off x="1968500" y="99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70817</xdr:rowOff>
    </xdr:from>
    <xdr:ext cx="534377" cy="259045"/>
    <xdr:sp macro="" textlink="">
      <xdr:nvSpPr>
        <xdr:cNvPr id="142" name="テキスト ボックス 141"/>
        <xdr:cNvSpPr txBox="1"/>
      </xdr:nvSpPr>
      <xdr:spPr>
        <a:xfrm>
          <a:off x="1752111" y="100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157325</xdr:rowOff>
    </xdr:from>
    <xdr:to>
      <xdr:col>6</xdr:col>
      <xdr:colOff>38100</xdr:colOff>
      <xdr:row>58</xdr:row>
      <xdr:rowOff>87475</xdr:rowOff>
    </xdr:to>
    <xdr:sp macro="" textlink="">
      <xdr:nvSpPr>
        <xdr:cNvPr id="143" name="楕円 142"/>
        <xdr:cNvSpPr/>
      </xdr:nvSpPr>
      <xdr:spPr>
        <a:xfrm>
          <a:off x="1079500" y="99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78602</xdr:rowOff>
    </xdr:from>
    <xdr:ext cx="534377" cy="259045"/>
    <xdr:sp macro="" textlink="">
      <xdr:nvSpPr>
        <xdr:cNvPr id="144" name="テキスト ボックス 143"/>
        <xdr:cNvSpPr txBox="1"/>
      </xdr:nvSpPr>
      <xdr:spPr>
        <a:xfrm>
          <a:off x="863111" y="100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53322</xdr:rowOff>
    </xdr:from>
    <xdr:to>
      <xdr:col>24</xdr:col>
      <xdr:colOff>63500</xdr:colOff>
      <xdr:row>78</xdr:row>
      <xdr:rowOff>64115</xdr:rowOff>
    </xdr:to>
    <xdr:cxnSp macro="">
      <xdr:nvCxnSpPr>
        <xdr:cNvPr id="175" name="直線コネクタ 174"/>
        <xdr:cNvCxnSpPr/>
      </xdr:nvCxnSpPr>
      <xdr:spPr>
        <a:xfrm flipV="1">
          <a:off x="3797300" y="13426422"/>
          <a:ext cx="8382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64115</xdr:rowOff>
    </xdr:from>
    <xdr:to>
      <xdr:col>19</xdr:col>
      <xdr:colOff>177800</xdr:colOff>
      <xdr:row>78</xdr:row>
      <xdr:rowOff>162348</xdr:rowOff>
    </xdr:to>
    <xdr:cxnSp macro="">
      <xdr:nvCxnSpPr>
        <xdr:cNvPr id="178" name="直線コネクタ 177"/>
        <xdr:cNvCxnSpPr/>
      </xdr:nvCxnSpPr>
      <xdr:spPr>
        <a:xfrm flipV="1">
          <a:off x="2908300" y="13437215"/>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67038</xdr:rowOff>
    </xdr:from>
    <xdr:to>
      <xdr:col>15</xdr:col>
      <xdr:colOff>50800</xdr:colOff>
      <xdr:row>78</xdr:row>
      <xdr:rowOff>162348</xdr:rowOff>
    </xdr:to>
    <xdr:cxnSp macro="">
      <xdr:nvCxnSpPr>
        <xdr:cNvPr id="181" name="直線コネクタ 180"/>
        <xdr:cNvCxnSpPr/>
      </xdr:nvCxnSpPr>
      <xdr:spPr>
        <a:xfrm>
          <a:off x="2019300" y="13440138"/>
          <a:ext cx="889000" cy="9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67038</xdr:rowOff>
    </xdr:from>
    <xdr:to>
      <xdr:col>10</xdr:col>
      <xdr:colOff>114300</xdr:colOff>
      <xdr:row>78</xdr:row>
      <xdr:rowOff>149383</xdr:rowOff>
    </xdr:to>
    <xdr:cxnSp macro="">
      <xdr:nvCxnSpPr>
        <xdr:cNvPr id="184" name="直線コネクタ 183"/>
        <xdr:cNvCxnSpPr/>
      </xdr:nvCxnSpPr>
      <xdr:spPr>
        <a:xfrm flipV="1">
          <a:off x="1130300" y="13440138"/>
          <a:ext cx="889000" cy="8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2522</xdr:rowOff>
    </xdr:from>
    <xdr:to>
      <xdr:col>24</xdr:col>
      <xdr:colOff>114300</xdr:colOff>
      <xdr:row>78</xdr:row>
      <xdr:rowOff>104122</xdr:rowOff>
    </xdr:to>
    <xdr:sp macro="" textlink="">
      <xdr:nvSpPr>
        <xdr:cNvPr id="194" name="楕円 193"/>
        <xdr:cNvSpPr/>
      </xdr:nvSpPr>
      <xdr:spPr>
        <a:xfrm>
          <a:off x="4584700" y="133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25399</xdr:rowOff>
    </xdr:from>
    <xdr:ext cx="534377" cy="259045"/>
    <xdr:sp macro="" textlink="">
      <xdr:nvSpPr>
        <xdr:cNvPr id="195" name="維持補修費該当値テキスト"/>
        <xdr:cNvSpPr txBox="1"/>
      </xdr:nvSpPr>
      <xdr:spPr>
        <a:xfrm>
          <a:off x="4686300" y="1322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13315</xdr:rowOff>
    </xdr:from>
    <xdr:to>
      <xdr:col>20</xdr:col>
      <xdr:colOff>38100</xdr:colOff>
      <xdr:row>78</xdr:row>
      <xdr:rowOff>114915</xdr:rowOff>
    </xdr:to>
    <xdr:sp macro="" textlink="">
      <xdr:nvSpPr>
        <xdr:cNvPr id="196" name="楕円 195"/>
        <xdr:cNvSpPr/>
      </xdr:nvSpPr>
      <xdr:spPr>
        <a:xfrm>
          <a:off x="3746500" y="133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131442</xdr:rowOff>
    </xdr:from>
    <xdr:ext cx="534377" cy="259045"/>
    <xdr:sp macro="" textlink="">
      <xdr:nvSpPr>
        <xdr:cNvPr id="197" name="テキスト ボックス 196"/>
        <xdr:cNvSpPr txBox="1"/>
      </xdr:nvSpPr>
      <xdr:spPr>
        <a:xfrm>
          <a:off x="3530111" y="1316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111548</xdr:rowOff>
    </xdr:from>
    <xdr:to>
      <xdr:col>15</xdr:col>
      <xdr:colOff>101600</xdr:colOff>
      <xdr:row>79</xdr:row>
      <xdr:rowOff>41698</xdr:rowOff>
    </xdr:to>
    <xdr:sp macro="" textlink="">
      <xdr:nvSpPr>
        <xdr:cNvPr id="198" name="楕円 197"/>
        <xdr:cNvSpPr/>
      </xdr:nvSpPr>
      <xdr:spPr>
        <a:xfrm>
          <a:off x="2857500" y="134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32825</xdr:rowOff>
    </xdr:from>
    <xdr:ext cx="469744" cy="259045"/>
    <xdr:sp macro="" textlink="">
      <xdr:nvSpPr>
        <xdr:cNvPr id="199" name="テキスト ボックス 198"/>
        <xdr:cNvSpPr txBox="1"/>
      </xdr:nvSpPr>
      <xdr:spPr>
        <a:xfrm>
          <a:off x="2673428" y="135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16238</xdr:rowOff>
    </xdr:from>
    <xdr:to>
      <xdr:col>10</xdr:col>
      <xdr:colOff>165100</xdr:colOff>
      <xdr:row>78</xdr:row>
      <xdr:rowOff>117838</xdr:rowOff>
    </xdr:to>
    <xdr:sp macro="" textlink="">
      <xdr:nvSpPr>
        <xdr:cNvPr id="200" name="楕円 199"/>
        <xdr:cNvSpPr/>
      </xdr:nvSpPr>
      <xdr:spPr>
        <a:xfrm>
          <a:off x="1968500" y="133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134365</xdr:rowOff>
    </xdr:from>
    <xdr:ext cx="534377" cy="259045"/>
    <xdr:sp macro="" textlink="">
      <xdr:nvSpPr>
        <xdr:cNvPr id="201" name="テキスト ボックス 200"/>
        <xdr:cNvSpPr txBox="1"/>
      </xdr:nvSpPr>
      <xdr:spPr>
        <a:xfrm>
          <a:off x="1752111" y="131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202" name="楕円 201"/>
        <xdr:cNvSpPr/>
      </xdr:nvSpPr>
      <xdr:spPr>
        <a:xfrm>
          <a:off x="1079500" y="134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19860</xdr:rowOff>
    </xdr:from>
    <xdr:ext cx="469744" cy="259045"/>
    <xdr:sp macro="" textlink="">
      <xdr:nvSpPr>
        <xdr:cNvPr id="203" name="テキスト ボックス 202"/>
        <xdr:cNvSpPr txBox="1"/>
      </xdr:nvSpPr>
      <xdr:spPr>
        <a:xfrm>
          <a:off x="895428" y="135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59689</xdr:rowOff>
    </xdr:from>
    <xdr:to>
      <xdr:col>24</xdr:col>
      <xdr:colOff>63500</xdr:colOff>
      <xdr:row>95</xdr:row>
      <xdr:rowOff>73665</xdr:rowOff>
    </xdr:to>
    <xdr:cxnSp macro="">
      <xdr:nvCxnSpPr>
        <xdr:cNvPr id="233" name="直線コネクタ 232"/>
        <xdr:cNvCxnSpPr/>
      </xdr:nvCxnSpPr>
      <xdr:spPr>
        <a:xfrm flipV="1">
          <a:off x="3797300" y="16175989"/>
          <a:ext cx="838200" cy="18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73665</xdr:rowOff>
    </xdr:from>
    <xdr:to>
      <xdr:col>19</xdr:col>
      <xdr:colOff>177800</xdr:colOff>
      <xdr:row>95</xdr:row>
      <xdr:rowOff>73749</xdr:rowOff>
    </xdr:to>
    <xdr:cxnSp macro="">
      <xdr:nvCxnSpPr>
        <xdr:cNvPr id="236" name="直線コネクタ 235"/>
        <xdr:cNvCxnSpPr/>
      </xdr:nvCxnSpPr>
      <xdr:spPr>
        <a:xfrm flipV="1">
          <a:off x="2908300" y="1636141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73749</xdr:rowOff>
    </xdr:from>
    <xdr:to>
      <xdr:col>15</xdr:col>
      <xdr:colOff>50800</xdr:colOff>
      <xdr:row>95</xdr:row>
      <xdr:rowOff>120041</xdr:rowOff>
    </xdr:to>
    <xdr:cxnSp macro="">
      <xdr:nvCxnSpPr>
        <xdr:cNvPr id="239" name="直線コネクタ 238"/>
        <xdr:cNvCxnSpPr/>
      </xdr:nvCxnSpPr>
      <xdr:spPr>
        <a:xfrm flipV="1">
          <a:off x="2019300" y="16361499"/>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120041</xdr:rowOff>
    </xdr:from>
    <xdr:to>
      <xdr:col>10</xdr:col>
      <xdr:colOff>114300</xdr:colOff>
      <xdr:row>95</xdr:row>
      <xdr:rowOff>142191</xdr:rowOff>
    </xdr:to>
    <xdr:cxnSp macro="">
      <xdr:nvCxnSpPr>
        <xdr:cNvPr id="242" name="直線コネクタ 241"/>
        <xdr:cNvCxnSpPr/>
      </xdr:nvCxnSpPr>
      <xdr:spPr>
        <a:xfrm flipV="1">
          <a:off x="1130300" y="16407791"/>
          <a:ext cx="889000" cy="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8889</xdr:rowOff>
    </xdr:from>
    <xdr:to>
      <xdr:col>24</xdr:col>
      <xdr:colOff>114300</xdr:colOff>
      <xdr:row>94</xdr:row>
      <xdr:rowOff>110489</xdr:rowOff>
    </xdr:to>
    <xdr:sp macro="" textlink="">
      <xdr:nvSpPr>
        <xdr:cNvPr id="252" name="楕円 251"/>
        <xdr:cNvSpPr/>
      </xdr:nvSpPr>
      <xdr:spPr>
        <a:xfrm>
          <a:off x="4584700" y="161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31766</xdr:rowOff>
    </xdr:from>
    <xdr:ext cx="599010" cy="259045"/>
    <xdr:sp macro="" textlink="">
      <xdr:nvSpPr>
        <xdr:cNvPr id="253" name="扶助費該当値テキスト"/>
        <xdr:cNvSpPr txBox="1"/>
      </xdr:nvSpPr>
      <xdr:spPr>
        <a:xfrm>
          <a:off x="4686300" y="1597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22865</xdr:rowOff>
    </xdr:from>
    <xdr:to>
      <xdr:col>20</xdr:col>
      <xdr:colOff>38100</xdr:colOff>
      <xdr:row>95</xdr:row>
      <xdr:rowOff>124465</xdr:rowOff>
    </xdr:to>
    <xdr:sp macro="" textlink="">
      <xdr:nvSpPr>
        <xdr:cNvPr id="254" name="楕円 253"/>
        <xdr:cNvSpPr/>
      </xdr:nvSpPr>
      <xdr:spPr>
        <a:xfrm>
          <a:off x="3746500" y="163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140992</xdr:rowOff>
    </xdr:from>
    <xdr:ext cx="599010" cy="259045"/>
    <xdr:sp macro="" textlink="">
      <xdr:nvSpPr>
        <xdr:cNvPr id="255" name="テキスト ボックス 254"/>
        <xdr:cNvSpPr txBox="1"/>
      </xdr:nvSpPr>
      <xdr:spPr>
        <a:xfrm>
          <a:off x="3497795" y="1608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22949</xdr:rowOff>
    </xdr:from>
    <xdr:to>
      <xdr:col>15</xdr:col>
      <xdr:colOff>101600</xdr:colOff>
      <xdr:row>95</xdr:row>
      <xdr:rowOff>124549</xdr:rowOff>
    </xdr:to>
    <xdr:sp macro="" textlink="">
      <xdr:nvSpPr>
        <xdr:cNvPr id="256" name="楕円 255"/>
        <xdr:cNvSpPr/>
      </xdr:nvSpPr>
      <xdr:spPr>
        <a:xfrm>
          <a:off x="2857500" y="163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141076</xdr:rowOff>
    </xdr:from>
    <xdr:ext cx="599010" cy="259045"/>
    <xdr:sp macro="" textlink="">
      <xdr:nvSpPr>
        <xdr:cNvPr id="257" name="テキスト ボックス 256"/>
        <xdr:cNvSpPr txBox="1"/>
      </xdr:nvSpPr>
      <xdr:spPr>
        <a:xfrm>
          <a:off x="2608795" y="1608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69241</xdr:rowOff>
    </xdr:from>
    <xdr:to>
      <xdr:col>10</xdr:col>
      <xdr:colOff>165100</xdr:colOff>
      <xdr:row>95</xdr:row>
      <xdr:rowOff>170841</xdr:rowOff>
    </xdr:to>
    <xdr:sp macro="" textlink="">
      <xdr:nvSpPr>
        <xdr:cNvPr id="258" name="楕円 257"/>
        <xdr:cNvSpPr/>
      </xdr:nvSpPr>
      <xdr:spPr>
        <a:xfrm>
          <a:off x="1968500" y="163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15918</xdr:rowOff>
    </xdr:from>
    <xdr:ext cx="599010" cy="259045"/>
    <xdr:sp macro="" textlink="">
      <xdr:nvSpPr>
        <xdr:cNvPr id="259" name="テキスト ボックス 258"/>
        <xdr:cNvSpPr txBox="1"/>
      </xdr:nvSpPr>
      <xdr:spPr>
        <a:xfrm>
          <a:off x="1719795" y="1613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91391</xdr:rowOff>
    </xdr:from>
    <xdr:to>
      <xdr:col>6</xdr:col>
      <xdr:colOff>38100</xdr:colOff>
      <xdr:row>96</xdr:row>
      <xdr:rowOff>21541</xdr:rowOff>
    </xdr:to>
    <xdr:sp macro="" textlink="">
      <xdr:nvSpPr>
        <xdr:cNvPr id="260" name="楕円 259"/>
        <xdr:cNvSpPr/>
      </xdr:nvSpPr>
      <xdr:spPr>
        <a:xfrm>
          <a:off x="1079500" y="163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38068</xdr:rowOff>
    </xdr:from>
    <xdr:ext cx="599010" cy="259045"/>
    <xdr:sp macro="" textlink="">
      <xdr:nvSpPr>
        <xdr:cNvPr id="261" name="テキスト ボックス 260"/>
        <xdr:cNvSpPr txBox="1"/>
      </xdr:nvSpPr>
      <xdr:spPr>
        <a:xfrm>
          <a:off x="830795" y="1615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23937</xdr:rowOff>
    </xdr:from>
    <xdr:to>
      <xdr:col>55</xdr:col>
      <xdr:colOff>0</xdr:colOff>
      <xdr:row>37</xdr:row>
      <xdr:rowOff>36239</xdr:rowOff>
    </xdr:to>
    <xdr:cxnSp macro="">
      <xdr:nvCxnSpPr>
        <xdr:cNvPr id="290" name="直線コネクタ 289"/>
        <xdr:cNvCxnSpPr/>
      </xdr:nvCxnSpPr>
      <xdr:spPr>
        <a:xfrm>
          <a:off x="9639300" y="6024687"/>
          <a:ext cx="838200" cy="3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23937</xdr:rowOff>
    </xdr:from>
    <xdr:to>
      <xdr:col>50</xdr:col>
      <xdr:colOff>114300</xdr:colOff>
      <xdr:row>37</xdr:row>
      <xdr:rowOff>96979</xdr:rowOff>
    </xdr:to>
    <xdr:cxnSp macro="">
      <xdr:nvCxnSpPr>
        <xdr:cNvPr id="293" name="直線コネクタ 292"/>
        <xdr:cNvCxnSpPr/>
      </xdr:nvCxnSpPr>
      <xdr:spPr>
        <a:xfrm flipV="1">
          <a:off x="8750300" y="6024687"/>
          <a:ext cx="889000" cy="41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6468</xdr:rowOff>
    </xdr:from>
    <xdr:to>
      <xdr:col>45</xdr:col>
      <xdr:colOff>177800</xdr:colOff>
      <xdr:row>37</xdr:row>
      <xdr:rowOff>96979</xdr:rowOff>
    </xdr:to>
    <xdr:cxnSp macro="">
      <xdr:nvCxnSpPr>
        <xdr:cNvPr id="296" name="直線コネクタ 295"/>
        <xdr:cNvCxnSpPr/>
      </xdr:nvCxnSpPr>
      <xdr:spPr>
        <a:xfrm>
          <a:off x="7861300" y="6350118"/>
          <a:ext cx="889000" cy="9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6468</xdr:rowOff>
    </xdr:from>
    <xdr:to>
      <xdr:col>41</xdr:col>
      <xdr:colOff>50800</xdr:colOff>
      <xdr:row>37</xdr:row>
      <xdr:rowOff>85229</xdr:rowOff>
    </xdr:to>
    <xdr:cxnSp macro="">
      <xdr:nvCxnSpPr>
        <xdr:cNvPr id="299" name="直線コネクタ 298"/>
        <xdr:cNvCxnSpPr/>
      </xdr:nvCxnSpPr>
      <xdr:spPr>
        <a:xfrm flipV="1">
          <a:off x="6972300" y="6350118"/>
          <a:ext cx="889000" cy="7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156889</xdr:rowOff>
    </xdr:from>
    <xdr:to>
      <xdr:col>55</xdr:col>
      <xdr:colOff>50800</xdr:colOff>
      <xdr:row>37</xdr:row>
      <xdr:rowOff>87039</xdr:rowOff>
    </xdr:to>
    <xdr:sp macro="" textlink="">
      <xdr:nvSpPr>
        <xdr:cNvPr id="309" name="楕円 308"/>
        <xdr:cNvSpPr/>
      </xdr:nvSpPr>
      <xdr:spPr>
        <a:xfrm>
          <a:off x="10426700" y="63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135316</xdr:rowOff>
    </xdr:from>
    <xdr:ext cx="534377" cy="259045"/>
    <xdr:sp macro="" textlink="">
      <xdr:nvSpPr>
        <xdr:cNvPr id="310" name="補助費等該当値テキスト"/>
        <xdr:cNvSpPr txBox="1"/>
      </xdr:nvSpPr>
      <xdr:spPr>
        <a:xfrm>
          <a:off x="10528300" y="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144587</xdr:rowOff>
    </xdr:from>
    <xdr:to>
      <xdr:col>50</xdr:col>
      <xdr:colOff>165100</xdr:colOff>
      <xdr:row>35</xdr:row>
      <xdr:rowOff>74737</xdr:rowOff>
    </xdr:to>
    <xdr:sp macro="" textlink="">
      <xdr:nvSpPr>
        <xdr:cNvPr id="311" name="楕円 310"/>
        <xdr:cNvSpPr/>
      </xdr:nvSpPr>
      <xdr:spPr>
        <a:xfrm>
          <a:off x="9588500" y="59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65864</xdr:rowOff>
    </xdr:from>
    <xdr:ext cx="599010" cy="259045"/>
    <xdr:sp macro="" textlink="">
      <xdr:nvSpPr>
        <xdr:cNvPr id="312" name="テキスト ボックス 311"/>
        <xdr:cNvSpPr txBox="1"/>
      </xdr:nvSpPr>
      <xdr:spPr>
        <a:xfrm>
          <a:off x="9339795" y="606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46179</xdr:rowOff>
    </xdr:from>
    <xdr:to>
      <xdr:col>46</xdr:col>
      <xdr:colOff>38100</xdr:colOff>
      <xdr:row>37</xdr:row>
      <xdr:rowOff>147779</xdr:rowOff>
    </xdr:to>
    <xdr:sp macro="" textlink="">
      <xdr:nvSpPr>
        <xdr:cNvPr id="313" name="楕円 312"/>
        <xdr:cNvSpPr/>
      </xdr:nvSpPr>
      <xdr:spPr>
        <a:xfrm>
          <a:off x="8699500" y="63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164306</xdr:rowOff>
    </xdr:from>
    <xdr:ext cx="534377" cy="259045"/>
    <xdr:sp macro="" textlink="">
      <xdr:nvSpPr>
        <xdr:cNvPr id="314" name="テキスト ボックス 313"/>
        <xdr:cNvSpPr txBox="1"/>
      </xdr:nvSpPr>
      <xdr:spPr>
        <a:xfrm>
          <a:off x="8483111" y="616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127118</xdr:rowOff>
    </xdr:from>
    <xdr:to>
      <xdr:col>41</xdr:col>
      <xdr:colOff>101600</xdr:colOff>
      <xdr:row>37</xdr:row>
      <xdr:rowOff>57268</xdr:rowOff>
    </xdr:to>
    <xdr:sp macro="" textlink="">
      <xdr:nvSpPr>
        <xdr:cNvPr id="315" name="楕円 314"/>
        <xdr:cNvSpPr/>
      </xdr:nvSpPr>
      <xdr:spPr>
        <a:xfrm>
          <a:off x="7810500" y="62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73795</xdr:rowOff>
    </xdr:from>
    <xdr:ext cx="534377" cy="259045"/>
    <xdr:sp macro="" textlink="">
      <xdr:nvSpPr>
        <xdr:cNvPr id="316" name="テキスト ボックス 315"/>
        <xdr:cNvSpPr txBox="1"/>
      </xdr:nvSpPr>
      <xdr:spPr>
        <a:xfrm>
          <a:off x="7594111" y="607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34429</xdr:rowOff>
    </xdr:from>
    <xdr:to>
      <xdr:col>36</xdr:col>
      <xdr:colOff>165100</xdr:colOff>
      <xdr:row>37</xdr:row>
      <xdr:rowOff>136029</xdr:rowOff>
    </xdr:to>
    <xdr:sp macro="" textlink="">
      <xdr:nvSpPr>
        <xdr:cNvPr id="317" name="楕円 316"/>
        <xdr:cNvSpPr/>
      </xdr:nvSpPr>
      <xdr:spPr>
        <a:xfrm>
          <a:off x="6921500" y="63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152556</xdr:rowOff>
    </xdr:from>
    <xdr:ext cx="534377" cy="259045"/>
    <xdr:sp macro="" textlink="">
      <xdr:nvSpPr>
        <xdr:cNvPr id="318" name="テキスト ボックス 317"/>
        <xdr:cNvSpPr txBox="1"/>
      </xdr:nvSpPr>
      <xdr:spPr>
        <a:xfrm>
          <a:off x="6705111" y="61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61085</xdr:rowOff>
    </xdr:from>
    <xdr:to>
      <xdr:col>55</xdr:col>
      <xdr:colOff>0</xdr:colOff>
      <xdr:row>57</xdr:row>
      <xdr:rowOff>85709</xdr:rowOff>
    </xdr:to>
    <xdr:cxnSp macro="">
      <xdr:nvCxnSpPr>
        <xdr:cNvPr id="345" name="直線コネクタ 344"/>
        <xdr:cNvCxnSpPr/>
      </xdr:nvCxnSpPr>
      <xdr:spPr>
        <a:xfrm flipV="1">
          <a:off x="9639300" y="9833735"/>
          <a:ext cx="838200" cy="2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41470</xdr:rowOff>
    </xdr:from>
    <xdr:to>
      <xdr:col>50</xdr:col>
      <xdr:colOff>114300</xdr:colOff>
      <xdr:row>57</xdr:row>
      <xdr:rowOff>85709</xdr:rowOff>
    </xdr:to>
    <xdr:cxnSp macro="">
      <xdr:nvCxnSpPr>
        <xdr:cNvPr id="348" name="直線コネクタ 347"/>
        <xdr:cNvCxnSpPr/>
      </xdr:nvCxnSpPr>
      <xdr:spPr>
        <a:xfrm>
          <a:off x="8750300" y="9642670"/>
          <a:ext cx="889000" cy="2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41470</xdr:rowOff>
    </xdr:from>
    <xdr:to>
      <xdr:col>45</xdr:col>
      <xdr:colOff>177800</xdr:colOff>
      <xdr:row>57</xdr:row>
      <xdr:rowOff>105168</xdr:rowOff>
    </xdr:to>
    <xdr:cxnSp macro="">
      <xdr:nvCxnSpPr>
        <xdr:cNvPr id="351" name="直線コネクタ 350"/>
        <xdr:cNvCxnSpPr/>
      </xdr:nvCxnSpPr>
      <xdr:spPr>
        <a:xfrm flipV="1">
          <a:off x="7861300" y="9642670"/>
          <a:ext cx="889000" cy="2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105168</xdr:rowOff>
    </xdr:from>
    <xdr:to>
      <xdr:col>41</xdr:col>
      <xdr:colOff>50800</xdr:colOff>
      <xdr:row>58</xdr:row>
      <xdr:rowOff>2425</xdr:rowOff>
    </xdr:to>
    <xdr:cxnSp macro="">
      <xdr:nvCxnSpPr>
        <xdr:cNvPr id="354" name="直線コネクタ 353"/>
        <xdr:cNvCxnSpPr/>
      </xdr:nvCxnSpPr>
      <xdr:spPr>
        <a:xfrm flipV="1">
          <a:off x="6972300" y="9877818"/>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10285</xdr:rowOff>
    </xdr:from>
    <xdr:to>
      <xdr:col>55</xdr:col>
      <xdr:colOff>50800</xdr:colOff>
      <xdr:row>57</xdr:row>
      <xdr:rowOff>111885</xdr:rowOff>
    </xdr:to>
    <xdr:sp macro="" textlink="">
      <xdr:nvSpPr>
        <xdr:cNvPr id="364" name="楕円 363"/>
        <xdr:cNvSpPr/>
      </xdr:nvSpPr>
      <xdr:spPr>
        <a:xfrm>
          <a:off x="10426700" y="9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160162</xdr:rowOff>
    </xdr:from>
    <xdr:ext cx="534377" cy="259045"/>
    <xdr:sp macro="" textlink="">
      <xdr:nvSpPr>
        <xdr:cNvPr id="365" name="普通建設事業費該当値テキスト"/>
        <xdr:cNvSpPr txBox="1"/>
      </xdr:nvSpPr>
      <xdr:spPr>
        <a:xfrm>
          <a:off x="10528300" y="97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34909</xdr:rowOff>
    </xdr:from>
    <xdr:to>
      <xdr:col>50</xdr:col>
      <xdr:colOff>165100</xdr:colOff>
      <xdr:row>57</xdr:row>
      <xdr:rowOff>136509</xdr:rowOff>
    </xdr:to>
    <xdr:sp macro="" textlink="">
      <xdr:nvSpPr>
        <xdr:cNvPr id="366" name="楕円 365"/>
        <xdr:cNvSpPr/>
      </xdr:nvSpPr>
      <xdr:spPr>
        <a:xfrm>
          <a:off x="9588500" y="980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127636</xdr:rowOff>
    </xdr:from>
    <xdr:ext cx="534377" cy="259045"/>
    <xdr:sp macro="" textlink="">
      <xdr:nvSpPr>
        <xdr:cNvPr id="367" name="テキスト ボックス 366"/>
        <xdr:cNvSpPr txBox="1"/>
      </xdr:nvSpPr>
      <xdr:spPr>
        <a:xfrm>
          <a:off x="9372111" y="99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162120</xdr:rowOff>
    </xdr:from>
    <xdr:to>
      <xdr:col>46</xdr:col>
      <xdr:colOff>38100</xdr:colOff>
      <xdr:row>56</xdr:row>
      <xdr:rowOff>92270</xdr:rowOff>
    </xdr:to>
    <xdr:sp macro="" textlink="">
      <xdr:nvSpPr>
        <xdr:cNvPr id="368" name="楕円 367"/>
        <xdr:cNvSpPr/>
      </xdr:nvSpPr>
      <xdr:spPr>
        <a:xfrm>
          <a:off x="8699500" y="95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108797</xdr:rowOff>
    </xdr:from>
    <xdr:ext cx="534377" cy="259045"/>
    <xdr:sp macro="" textlink="">
      <xdr:nvSpPr>
        <xdr:cNvPr id="369" name="テキスト ボックス 368"/>
        <xdr:cNvSpPr txBox="1"/>
      </xdr:nvSpPr>
      <xdr:spPr>
        <a:xfrm>
          <a:off x="8483111" y="936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54368</xdr:rowOff>
    </xdr:from>
    <xdr:to>
      <xdr:col>41</xdr:col>
      <xdr:colOff>101600</xdr:colOff>
      <xdr:row>57</xdr:row>
      <xdr:rowOff>155968</xdr:rowOff>
    </xdr:to>
    <xdr:sp macro="" textlink="">
      <xdr:nvSpPr>
        <xdr:cNvPr id="370" name="楕円 369"/>
        <xdr:cNvSpPr/>
      </xdr:nvSpPr>
      <xdr:spPr>
        <a:xfrm>
          <a:off x="7810500" y="98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147095</xdr:rowOff>
    </xdr:from>
    <xdr:ext cx="534377" cy="259045"/>
    <xdr:sp macro="" textlink="">
      <xdr:nvSpPr>
        <xdr:cNvPr id="371" name="テキスト ボックス 370"/>
        <xdr:cNvSpPr txBox="1"/>
      </xdr:nvSpPr>
      <xdr:spPr>
        <a:xfrm>
          <a:off x="7594111" y="99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123075</xdr:rowOff>
    </xdr:from>
    <xdr:to>
      <xdr:col>36</xdr:col>
      <xdr:colOff>165100</xdr:colOff>
      <xdr:row>58</xdr:row>
      <xdr:rowOff>53225</xdr:rowOff>
    </xdr:to>
    <xdr:sp macro="" textlink="">
      <xdr:nvSpPr>
        <xdr:cNvPr id="372" name="楕円 371"/>
        <xdr:cNvSpPr/>
      </xdr:nvSpPr>
      <xdr:spPr>
        <a:xfrm>
          <a:off x="6921500" y="98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44352</xdr:rowOff>
    </xdr:from>
    <xdr:ext cx="534377" cy="259045"/>
    <xdr:sp macro="" textlink="">
      <xdr:nvSpPr>
        <xdr:cNvPr id="373" name="テキスト ボックス 372"/>
        <xdr:cNvSpPr txBox="1"/>
      </xdr:nvSpPr>
      <xdr:spPr>
        <a:xfrm>
          <a:off x="6705111" y="99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7255</xdr:rowOff>
    </xdr:from>
    <xdr:to>
      <xdr:col>55</xdr:col>
      <xdr:colOff>0</xdr:colOff>
      <xdr:row>77</xdr:row>
      <xdr:rowOff>88413</xdr:rowOff>
    </xdr:to>
    <xdr:cxnSp macro="">
      <xdr:nvCxnSpPr>
        <xdr:cNvPr id="398" name="直線コネクタ 397"/>
        <xdr:cNvCxnSpPr/>
      </xdr:nvCxnSpPr>
      <xdr:spPr>
        <a:xfrm flipV="1">
          <a:off x="9639300" y="13208905"/>
          <a:ext cx="838200" cy="8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36464</xdr:rowOff>
    </xdr:from>
    <xdr:to>
      <xdr:col>50</xdr:col>
      <xdr:colOff>114300</xdr:colOff>
      <xdr:row>77</xdr:row>
      <xdr:rowOff>88413</xdr:rowOff>
    </xdr:to>
    <xdr:cxnSp macro="">
      <xdr:nvCxnSpPr>
        <xdr:cNvPr id="401" name="直線コネクタ 400"/>
        <xdr:cNvCxnSpPr/>
      </xdr:nvCxnSpPr>
      <xdr:spPr>
        <a:xfrm>
          <a:off x="8750300" y="13066664"/>
          <a:ext cx="889000" cy="2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36464</xdr:rowOff>
    </xdr:from>
    <xdr:to>
      <xdr:col>45</xdr:col>
      <xdr:colOff>177800</xdr:colOff>
      <xdr:row>77</xdr:row>
      <xdr:rowOff>38836</xdr:rowOff>
    </xdr:to>
    <xdr:cxnSp macro="">
      <xdr:nvCxnSpPr>
        <xdr:cNvPr id="404" name="直線コネクタ 403"/>
        <xdr:cNvCxnSpPr/>
      </xdr:nvCxnSpPr>
      <xdr:spPr>
        <a:xfrm flipV="1">
          <a:off x="7861300" y="13066664"/>
          <a:ext cx="889000" cy="17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38836</xdr:rowOff>
    </xdr:from>
    <xdr:to>
      <xdr:col>41</xdr:col>
      <xdr:colOff>50800</xdr:colOff>
      <xdr:row>78</xdr:row>
      <xdr:rowOff>20154</xdr:rowOff>
    </xdr:to>
    <xdr:cxnSp macro="">
      <xdr:nvCxnSpPr>
        <xdr:cNvPr id="407" name="直線コネクタ 406"/>
        <xdr:cNvCxnSpPr/>
      </xdr:nvCxnSpPr>
      <xdr:spPr>
        <a:xfrm flipV="1">
          <a:off x="6972300" y="13240486"/>
          <a:ext cx="889000" cy="1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127905</xdr:rowOff>
    </xdr:from>
    <xdr:to>
      <xdr:col>55</xdr:col>
      <xdr:colOff>50800</xdr:colOff>
      <xdr:row>77</xdr:row>
      <xdr:rowOff>58055</xdr:rowOff>
    </xdr:to>
    <xdr:sp macro="" textlink="">
      <xdr:nvSpPr>
        <xdr:cNvPr id="417" name="楕円 416"/>
        <xdr:cNvSpPr/>
      </xdr:nvSpPr>
      <xdr:spPr>
        <a:xfrm>
          <a:off x="10426700" y="131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150782</xdr:rowOff>
    </xdr:from>
    <xdr:ext cx="534377" cy="259045"/>
    <xdr:sp macro="" textlink="">
      <xdr:nvSpPr>
        <xdr:cNvPr id="418" name="普通建設事業費 （ うち新規整備　）該当値テキスト"/>
        <xdr:cNvSpPr txBox="1"/>
      </xdr:nvSpPr>
      <xdr:spPr>
        <a:xfrm>
          <a:off x="10528300" y="1300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37613</xdr:rowOff>
    </xdr:from>
    <xdr:to>
      <xdr:col>50</xdr:col>
      <xdr:colOff>165100</xdr:colOff>
      <xdr:row>77</xdr:row>
      <xdr:rowOff>139213</xdr:rowOff>
    </xdr:to>
    <xdr:sp macro="" textlink="">
      <xdr:nvSpPr>
        <xdr:cNvPr id="419" name="楕円 418"/>
        <xdr:cNvSpPr/>
      </xdr:nvSpPr>
      <xdr:spPr>
        <a:xfrm>
          <a:off x="9588500" y="132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130340</xdr:rowOff>
    </xdr:from>
    <xdr:ext cx="534377" cy="259045"/>
    <xdr:sp macro="" textlink="">
      <xdr:nvSpPr>
        <xdr:cNvPr id="420" name="テキスト ボックス 419"/>
        <xdr:cNvSpPr txBox="1"/>
      </xdr:nvSpPr>
      <xdr:spPr>
        <a:xfrm>
          <a:off x="9372111" y="133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157114</xdr:rowOff>
    </xdr:from>
    <xdr:to>
      <xdr:col>46</xdr:col>
      <xdr:colOff>38100</xdr:colOff>
      <xdr:row>76</xdr:row>
      <xdr:rowOff>87264</xdr:rowOff>
    </xdr:to>
    <xdr:sp macro="" textlink="">
      <xdr:nvSpPr>
        <xdr:cNvPr id="421" name="楕円 420"/>
        <xdr:cNvSpPr/>
      </xdr:nvSpPr>
      <xdr:spPr>
        <a:xfrm>
          <a:off x="8699500" y="130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103791</xdr:rowOff>
    </xdr:from>
    <xdr:ext cx="534377" cy="259045"/>
    <xdr:sp macro="" textlink="">
      <xdr:nvSpPr>
        <xdr:cNvPr id="422" name="テキスト ボックス 421"/>
        <xdr:cNvSpPr txBox="1"/>
      </xdr:nvSpPr>
      <xdr:spPr>
        <a:xfrm>
          <a:off x="8483111" y="1279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159486</xdr:rowOff>
    </xdr:from>
    <xdr:to>
      <xdr:col>41</xdr:col>
      <xdr:colOff>101600</xdr:colOff>
      <xdr:row>77</xdr:row>
      <xdr:rowOff>89636</xdr:rowOff>
    </xdr:to>
    <xdr:sp macro="" textlink="">
      <xdr:nvSpPr>
        <xdr:cNvPr id="423" name="楕円 422"/>
        <xdr:cNvSpPr/>
      </xdr:nvSpPr>
      <xdr:spPr>
        <a:xfrm>
          <a:off x="7810500" y="131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106163</xdr:rowOff>
    </xdr:from>
    <xdr:ext cx="534377" cy="259045"/>
    <xdr:sp macro="" textlink="">
      <xdr:nvSpPr>
        <xdr:cNvPr id="424" name="テキスト ボックス 423"/>
        <xdr:cNvSpPr txBox="1"/>
      </xdr:nvSpPr>
      <xdr:spPr>
        <a:xfrm>
          <a:off x="7594111" y="129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140804</xdr:rowOff>
    </xdr:from>
    <xdr:to>
      <xdr:col>36</xdr:col>
      <xdr:colOff>165100</xdr:colOff>
      <xdr:row>78</xdr:row>
      <xdr:rowOff>70954</xdr:rowOff>
    </xdr:to>
    <xdr:sp macro="" textlink="">
      <xdr:nvSpPr>
        <xdr:cNvPr id="425" name="楕円 424"/>
        <xdr:cNvSpPr/>
      </xdr:nvSpPr>
      <xdr:spPr>
        <a:xfrm>
          <a:off x="6921500" y="133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62081</xdr:rowOff>
    </xdr:from>
    <xdr:ext cx="378565" cy="259045"/>
    <xdr:sp macro="" textlink="">
      <xdr:nvSpPr>
        <xdr:cNvPr id="426" name="テキスト ボックス 425"/>
        <xdr:cNvSpPr txBox="1"/>
      </xdr:nvSpPr>
      <xdr:spPr>
        <a:xfrm>
          <a:off x="6783017" y="13435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24750</xdr:rowOff>
    </xdr:from>
    <xdr:to>
      <xdr:col>55</xdr:col>
      <xdr:colOff>0</xdr:colOff>
      <xdr:row>98</xdr:row>
      <xdr:rowOff>54679</xdr:rowOff>
    </xdr:to>
    <xdr:cxnSp macro="">
      <xdr:nvCxnSpPr>
        <xdr:cNvPr id="453" name="直線コネクタ 452"/>
        <xdr:cNvCxnSpPr/>
      </xdr:nvCxnSpPr>
      <xdr:spPr>
        <a:xfrm>
          <a:off x="9639300" y="16826850"/>
          <a:ext cx="8382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154856</xdr:rowOff>
    </xdr:from>
    <xdr:to>
      <xdr:col>50</xdr:col>
      <xdr:colOff>114300</xdr:colOff>
      <xdr:row>98</xdr:row>
      <xdr:rowOff>24750</xdr:rowOff>
    </xdr:to>
    <xdr:cxnSp macro="">
      <xdr:nvCxnSpPr>
        <xdr:cNvPr id="456" name="直線コネクタ 455"/>
        <xdr:cNvCxnSpPr/>
      </xdr:nvCxnSpPr>
      <xdr:spPr>
        <a:xfrm>
          <a:off x="8750300" y="16785506"/>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154856</xdr:rowOff>
    </xdr:from>
    <xdr:to>
      <xdr:col>45</xdr:col>
      <xdr:colOff>177800</xdr:colOff>
      <xdr:row>98</xdr:row>
      <xdr:rowOff>72592</xdr:rowOff>
    </xdr:to>
    <xdr:cxnSp macro="">
      <xdr:nvCxnSpPr>
        <xdr:cNvPr id="459" name="直線コネクタ 458"/>
        <xdr:cNvCxnSpPr/>
      </xdr:nvCxnSpPr>
      <xdr:spPr>
        <a:xfrm flipV="1">
          <a:off x="7861300" y="16785506"/>
          <a:ext cx="889000" cy="8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25198</xdr:rowOff>
    </xdr:from>
    <xdr:to>
      <xdr:col>41</xdr:col>
      <xdr:colOff>50800</xdr:colOff>
      <xdr:row>98</xdr:row>
      <xdr:rowOff>72592</xdr:rowOff>
    </xdr:to>
    <xdr:cxnSp macro="">
      <xdr:nvCxnSpPr>
        <xdr:cNvPr id="462" name="直線コネクタ 461"/>
        <xdr:cNvCxnSpPr/>
      </xdr:nvCxnSpPr>
      <xdr:spPr>
        <a:xfrm>
          <a:off x="6972300" y="16827298"/>
          <a:ext cx="889000" cy="4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3879</xdr:rowOff>
    </xdr:from>
    <xdr:to>
      <xdr:col>55</xdr:col>
      <xdr:colOff>50800</xdr:colOff>
      <xdr:row>98</xdr:row>
      <xdr:rowOff>105479</xdr:rowOff>
    </xdr:to>
    <xdr:sp macro="" textlink="">
      <xdr:nvSpPr>
        <xdr:cNvPr id="472" name="楕円 471"/>
        <xdr:cNvSpPr/>
      </xdr:nvSpPr>
      <xdr:spPr>
        <a:xfrm>
          <a:off x="10426700" y="168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90256</xdr:rowOff>
    </xdr:from>
    <xdr:ext cx="534377" cy="259045"/>
    <xdr:sp macro="" textlink="">
      <xdr:nvSpPr>
        <xdr:cNvPr id="473" name="普通建設事業費 （ うち更新整備　）該当値テキスト"/>
        <xdr:cNvSpPr txBox="1"/>
      </xdr:nvSpPr>
      <xdr:spPr>
        <a:xfrm>
          <a:off x="10528300" y="1672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145400</xdr:rowOff>
    </xdr:from>
    <xdr:to>
      <xdr:col>50</xdr:col>
      <xdr:colOff>165100</xdr:colOff>
      <xdr:row>98</xdr:row>
      <xdr:rowOff>75550</xdr:rowOff>
    </xdr:to>
    <xdr:sp macro="" textlink="">
      <xdr:nvSpPr>
        <xdr:cNvPr id="474" name="楕円 473"/>
        <xdr:cNvSpPr/>
      </xdr:nvSpPr>
      <xdr:spPr>
        <a:xfrm>
          <a:off x="9588500" y="167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66677</xdr:rowOff>
    </xdr:from>
    <xdr:ext cx="534377" cy="259045"/>
    <xdr:sp macro="" textlink="">
      <xdr:nvSpPr>
        <xdr:cNvPr id="475" name="テキスト ボックス 474"/>
        <xdr:cNvSpPr txBox="1"/>
      </xdr:nvSpPr>
      <xdr:spPr>
        <a:xfrm>
          <a:off x="9372111" y="168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104056</xdr:rowOff>
    </xdr:from>
    <xdr:to>
      <xdr:col>46</xdr:col>
      <xdr:colOff>38100</xdr:colOff>
      <xdr:row>98</xdr:row>
      <xdr:rowOff>34206</xdr:rowOff>
    </xdr:to>
    <xdr:sp macro="" textlink="">
      <xdr:nvSpPr>
        <xdr:cNvPr id="476" name="楕円 475"/>
        <xdr:cNvSpPr/>
      </xdr:nvSpPr>
      <xdr:spPr>
        <a:xfrm>
          <a:off x="8699500" y="167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25333</xdr:rowOff>
    </xdr:from>
    <xdr:ext cx="534377" cy="259045"/>
    <xdr:sp macro="" textlink="">
      <xdr:nvSpPr>
        <xdr:cNvPr id="477" name="テキスト ボックス 476"/>
        <xdr:cNvSpPr txBox="1"/>
      </xdr:nvSpPr>
      <xdr:spPr>
        <a:xfrm>
          <a:off x="8483111" y="168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21792</xdr:rowOff>
    </xdr:from>
    <xdr:to>
      <xdr:col>41</xdr:col>
      <xdr:colOff>101600</xdr:colOff>
      <xdr:row>98</xdr:row>
      <xdr:rowOff>123392</xdr:rowOff>
    </xdr:to>
    <xdr:sp macro="" textlink="">
      <xdr:nvSpPr>
        <xdr:cNvPr id="478" name="楕円 477"/>
        <xdr:cNvSpPr/>
      </xdr:nvSpPr>
      <xdr:spPr>
        <a:xfrm>
          <a:off x="7810500" y="168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114519</xdr:rowOff>
    </xdr:from>
    <xdr:ext cx="534377" cy="259045"/>
    <xdr:sp macro="" textlink="">
      <xdr:nvSpPr>
        <xdr:cNvPr id="479" name="テキスト ボックス 478"/>
        <xdr:cNvSpPr txBox="1"/>
      </xdr:nvSpPr>
      <xdr:spPr>
        <a:xfrm>
          <a:off x="7594111" y="1691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145848</xdr:rowOff>
    </xdr:from>
    <xdr:to>
      <xdr:col>36</xdr:col>
      <xdr:colOff>165100</xdr:colOff>
      <xdr:row>98</xdr:row>
      <xdr:rowOff>75998</xdr:rowOff>
    </xdr:to>
    <xdr:sp macro="" textlink="">
      <xdr:nvSpPr>
        <xdr:cNvPr id="480" name="楕円 479"/>
        <xdr:cNvSpPr/>
      </xdr:nvSpPr>
      <xdr:spPr>
        <a:xfrm>
          <a:off x="6921500" y="167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67125</xdr:rowOff>
    </xdr:from>
    <xdr:ext cx="534377" cy="259045"/>
    <xdr:sp macro="" textlink="">
      <xdr:nvSpPr>
        <xdr:cNvPr id="481" name="テキスト ボックス 480"/>
        <xdr:cNvSpPr txBox="1"/>
      </xdr:nvSpPr>
      <xdr:spPr>
        <a:xfrm>
          <a:off x="6705111" y="168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25131</xdr:rowOff>
    </xdr:from>
    <xdr:to>
      <xdr:col>85</xdr:col>
      <xdr:colOff>127000</xdr:colOff>
      <xdr:row>38</xdr:row>
      <xdr:rowOff>25246</xdr:rowOff>
    </xdr:to>
    <xdr:cxnSp macro="">
      <xdr:nvCxnSpPr>
        <xdr:cNvPr id="506" name="直線コネクタ 505"/>
        <xdr:cNvCxnSpPr/>
      </xdr:nvCxnSpPr>
      <xdr:spPr>
        <a:xfrm flipV="1">
          <a:off x="15481300" y="6540231"/>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25217</xdr:rowOff>
    </xdr:from>
    <xdr:to>
      <xdr:col>81</xdr:col>
      <xdr:colOff>50800</xdr:colOff>
      <xdr:row>38</xdr:row>
      <xdr:rowOff>25246</xdr:rowOff>
    </xdr:to>
    <xdr:cxnSp macro="">
      <xdr:nvCxnSpPr>
        <xdr:cNvPr id="509" name="直線コネクタ 508"/>
        <xdr:cNvCxnSpPr/>
      </xdr:nvCxnSpPr>
      <xdr:spPr>
        <a:xfrm>
          <a:off x="14592300" y="6540317"/>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25103</xdr:rowOff>
    </xdr:from>
    <xdr:to>
      <xdr:col>76</xdr:col>
      <xdr:colOff>114300</xdr:colOff>
      <xdr:row>38</xdr:row>
      <xdr:rowOff>25217</xdr:rowOff>
    </xdr:to>
    <xdr:cxnSp macro="">
      <xdr:nvCxnSpPr>
        <xdr:cNvPr id="512" name="直線コネクタ 511"/>
        <xdr:cNvCxnSpPr/>
      </xdr:nvCxnSpPr>
      <xdr:spPr>
        <a:xfrm>
          <a:off x="13703300" y="654020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24703</xdr:rowOff>
    </xdr:from>
    <xdr:to>
      <xdr:col>71</xdr:col>
      <xdr:colOff>177800</xdr:colOff>
      <xdr:row>38</xdr:row>
      <xdr:rowOff>25103</xdr:rowOff>
    </xdr:to>
    <xdr:cxnSp macro="">
      <xdr:nvCxnSpPr>
        <xdr:cNvPr id="515" name="直線コネクタ 514"/>
        <xdr:cNvCxnSpPr/>
      </xdr:nvCxnSpPr>
      <xdr:spPr>
        <a:xfrm>
          <a:off x="12814300" y="6539803"/>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145781</xdr:rowOff>
    </xdr:from>
    <xdr:to>
      <xdr:col>85</xdr:col>
      <xdr:colOff>177800</xdr:colOff>
      <xdr:row>38</xdr:row>
      <xdr:rowOff>75932</xdr:rowOff>
    </xdr:to>
    <xdr:sp macro="" textlink="">
      <xdr:nvSpPr>
        <xdr:cNvPr id="525" name="楕円 524"/>
        <xdr:cNvSpPr/>
      </xdr:nvSpPr>
      <xdr:spPr>
        <a:xfrm>
          <a:off x="16268700" y="6489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13932" cy="259045"/>
    <xdr:sp macro="" textlink="">
      <xdr:nvSpPr>
        <xdr:cNvPr id="526" name="災害復旧事業費該当値テキスト"/>
        <xdr:cNvSpPr txBox="1"/>
      </xdr:nvSpPr>
      <xdr:spPr>
        <a:xfrm>
          <a:off x="16370300" y="6410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145896</xdr:rowOff>
    </xdr:from>
    <xdr:to>
      <xdr:col>81</xdr:col>
      <xdr:colOff>101600</xdr:colOff>
      <xdr:row>38</xdr:row>
      <xdr:rowOff>76046</xdr:rowOff>
    </xdr:to>
    <xdr:sp macro="" textlink="">
      <xdr:nvSpPr>
        <xdr:cNvPr id="527" name="楕円 526"/>
        <xdr:cNvSpPr/>
      </xdr:nvSpPr>
      <xdr:spPr>
        <a:xfrm>
          <a:off x="15430500" y="6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67173</xdr:rowOff>
    </xdr:from>
    <xdr:ext cx="313932" cy="259045"/>
    <xdr:sp macro="" textlink="">
      <xdr:nvSpPr>
        <xdr:cNvPr id="528" name="テキスト ボックス 527"/>
        <xdr:cNvSpPr txBox="1"/>
      </xdr:nvSpPr>
      <xdr:spPr>
        <a:xfrm>
          <a:off x="15324333" y="65822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145867</xdr:rowOff>
    </xdr:from>
    <xdr:to>
      <xdr:col>76</xdr:col>
      <xdr:colOff>165100</xdr:colOff>
      <xdr:row>38</xdr:row>
      <xdr:rowOff>76017</xdr:rowOff>
    </xdr:to>
    <xdr:sp macro="" textlink="">
      <xdr:nvSpPr>
        <xdr:cNvPr id="529" name="楕円 528"/>
        <xdr:cNvSpPr/>
      </xdr:nvSpPr>
      <xdr:spPr>
        <a:xfrm>
          <a:off x="14541500" y="64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67144</xdr:rowOff>
    </xdr:from>
    <xdr:ext cx="313932" cy="259045"/>
    <xdr:sp macro="" textlink="">
      <xdr:nvSpPr>
        <xdr:cNvPr id="530" name="テキスト ボックス 529"/>
        <xdr:cNvSpPr txBox="1"/>
      </xdr:nvSpPr>
      <xdr:spPr>
        <a:xfrm>
          <a:off x="14435333" y="6582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145753</xdr:rowOff>
    </xdr:from>
    <xdr:to>
      <xdr:col>72</xdr:col>
      <xdr:colOff>38100</xdr:colOff>
      <xdr:row>38</xdr:row>
      <xdr:rowOff>75902</xdr:rowOff>
    </xdr:to>
    <xdr:sp macro="" textlink="">
      <xdr:nvSpPr>
        <xdr:cNvPr id="531" name="楕円 530"/>
        <xdr:cNvSpPr/>
      </xdr:nvSpPr>
      <xdr:spPr>
        <a:xfrm>
          <a:off x="13652500" y="6489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67030</xdr:rowOff>
    </xdr:from>
    <xdr:ext cx="313932" cy="259045"/>
    <xdr:sp macro="" textlink="">
      <xdr:nvSpPr>
        <xdr:cNvPr id="532" name="テキスト ボックス 531"/>
        <xdr:cNvSpPr txBox="1"/>
      </xdr:nvSpPr>
      <xdr:spPr>
        <a:xfrm>
          <a:off x="13546333" y="658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145353</xdr:rowOff>
    </xdr:from>
    <xdr:to>
      <xdr:col>67</xdr:col>
      <xdr:colOff>101600</xdr:colOff>
      <xdr:row>38</xdr:row>
      <xdr:rowOff>75502</xdr:rowOff>
    </xdr:to>
    <xdr:sp macro="" textlink="">
      <xdr:nvSpPr>
        <xdr:cNvPr id="533" name="楕円 532"/>
        <xdr:cNvSpPr/>
      </xdr:nvSpPr>
      <xdr:spPr>
        <a:xfrm>
          <a:off x="12763500" y="6489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66630</xdr:rowOff>
    </xdr:from>
    <xdr:ext cx="378565" cy="259045"/>
    <xdr:sp macro="" textlink="">
      <xdr:nvSpPr>
        <xdr:cNvPr id="534" name="テキスト ボックス 533"/>
        <xdr:cNvSpPr txBox="1"/>
      </xdr:nvSpPr>
      <xdr:spPr>
        <a:xfrm>
          <a:off x="12625017" y="658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116252</xdr:rowOff>
    </xdr:from>
    <xdr:to>
      <xdr:col>85</xdr:col>
      <xdr:colOff>127000</xdr:colOff>
      <xdr:row>78</xdr:row>
      <xdr:rowOff>119416</xdr:rowOff>
    </xdr:to>
    <xdr:cxnSp macro="">
      <xdr:nvCxnSpPr>
        <xdr:cNvPr id="616" name="直線コネクタ 615"/>
        <xdr:cNvCxnSpPr/>
      </xdr:nvCxnSpPr>
      <xdr:spPr>
        <a:xfrm flipV="1">
          <a:off x="15481300" y="13489352"/>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110260</xdr:rowOff>
    </xdr:from>
    <xdr:to>
      <xdr:col>81</xdr:col>
      <xdr:colOff>50800</xdr:colOff>
      <xdr:row>78</xdr:row>
      <xdr:rowOff>119416</xdr:rowOff>
    </xdr:to>
    <xdr:cxnSp macro="">
      <xdr:nvCxnSpPr>
        <xdr:cNvPr id="619" name="直線コネクタ 618"/>
        <xdr:cNvCxnSpPr/>
      </xdr:nvCxnSpPr>
      <xdr:spPr>
        <a:xfrm>
          <a:off x="14592300" y="13483360"/>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103856</xdr:rowOff>
    </xdr:from>
    <xdr:to>
      <xdr:col>76</xdr:col>
      <xdr:colOff>114300</xdr:colOff>
      <xdr:row>78</xdr:row>
      <xdr:rowOff>110260</xdr:rowOff>
    </xdr:to>
    <xdr:cxnSp macro="">
      <xdr:nvCxnSpPr>
        <xdr:cNvPr id="622" name="直線コネクタ 621"/>
        <xdr:cNvCxnSpPr/>
      </xdr:nvCxnSpPr>
      <xdr:spPr>
        <a:xfrm>
          <a:off x="13703300" y="13476956"/>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98349</xdr:rowOff>
    </xdr:from>
    <xdr:to>
      <xdr:col>71</xdr:col>
      <xdr:colOff>177800</xdr:colOff>
      <xdr:row>78</xdr:row>
      <xdr:rowOff>103856</xdr:rowOff>
    </xdr:to>
    <xdr:cxnSp macro="">
      <xdr:nvCxnSpPr>
        <xdr:cNvPr id="625" name="直線コネクタ 624"/>
        <xdr:cNvCxnSpPr/>
      </xdr:nvCxnSpPr>
      <xdr:spPr>
        <a:xfrm>
          <a:off x="12814300" y="13471449"/>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65452</xdr:rowOff>
    </xdr:from>
    <xdr:to>
      <xdr:col>85</xdr:col>
      <xdr:colOff>177800</xdr:colOff>
      <xdr:row>78</xdr:row>
      <xdr:rowOff>167052</xdr:rowOff>
    </xdr:to>
    <xdr:sp macro="" textlink="">
      <xdr:nvSpPr>
        <xdr:cNvPr id="635" name="楕円 634"/>
        <xdr:cNvSpPr/>
      </xdr:nvSpPr>
      <xdr:spPr>
        <a:xfrm>
          <a:off x="16268700" y="134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151829</xdr:rowOff>
    </xdr:from>
    <xdr:ext cx="534377" cy="259045"/>
    <xdr:sp macro="" textlink="">
      <xdr:nvSpPr>
        <xdr:cNvPr id="636" name="公債費該当値テキスト"/>
        <xdr:cNvSpPr txBox="1"/>
      </xdr:nvSpPr>
      <xdr:spPr>
        <a:xfrm>
          <a:off x="16370300" y="133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68616</xdr:rowOff>
    </xdr:from>
    <xdr:to>
      <xdr:col>81</xdr:col>
      <xdr:colOff>101600</xdr:colOff>
      <xdr:row>78</xdr:row>
      <xdr:rowOff>170216</xdr:rowOff>
    </xdr:to>
    <xdr:sp macro="" textlink="">
      <xdr:nvSpPr>
        <xdr:cNvPr id="637" name="楕円 636"/>
        <xdr:cNvSpPr/>
      </xdr:nvSpPr>
      <xdr:spPr>
        <a:xfrm>
          <a:off x="15430500" y="134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161343</xdr:rowOff>
    </xdr:from>
    <xdr:ext cx="534377" cy="259045"/>
    <xdr:sp macro="" textlink="">
      <xdr:nvSpPr>
        <xdr:cNvPr id="638" name="テキスト ボックス 637"/>
        <xdr:cNvSpPr txBox="1"/>
      </xdr:nvSpPr>
      <xdr:spPr>
        <a:xfrm>
          <a:off x="15214111" y="135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59460</xdr:rowOff>
    </xdr:from>
    <xdr:to>
      <xdr:col>76</xdr:col>
      <xdr:colOff>165100</xdr:colOff>
      <xdr:row>78</xdr:row>
      <xdr:rowOff>161060</xdr:rowOff>
    </xdr:to>
    <xdr:sp macro="" textlink="">
      <xdr:nvSpPr>
        <xdr:cNvPr id="639" name="楕円 638"/>
        <xdr:cNvSpPr/>
      </xdr:nvSpPr>
      <xdr:spPr>
        <a:xfrm>
          <a:off x="14541500" y="134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152187</xdr:rowOff>
    </xdr:from>
    <xdr:ext cx="534377" cy="259045"/>
    <xdr:sp macro="" textlink="">
      <xdr:nvSpPr>
        <xdr:cNvPr id="640" name="テキスト ボックス 639"/>
        <xdr:cNvSpPr txBox="1"/>
      </xdr:nvSpPr>
      <xdr:spPr>
        <a:xfrm>
          <a:off x="14325111" y="1352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53056</xdr:rowOff>
    </xdr:from>
    <xdr:to>
      <xdr:col>72</xdr:col>
      <xdr:colOff>38100</xdr:colOff>
      <xdr:row>78</xdr:row>
      <xdr:rowOff>154656</xdr:rowOff>
    </xdr:to>
    <xdr:sp macro="" textlink="">
      <xdr:nvSpPr>
        <xdr:cNvPr id="641" name="楕円 640"/>
        <xdr:cNvSpPr/>
      </xdr:nvSpPr>
      <xdr:spPr>
        <a:xfrm>
          <a:off x="13652500" y="13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145783</xdr:rowOff>
    </xdr:from>
    <xdr:ext cx="534377" cy="259045"/>
    <xdr:sp macro="" textlink="">
      <xdr:nvSpPr>
        <xdr:cNvPr id="642" name="テキスト ボックス 641"/>
        <xdr:cNvSpPr txBox="1"/>
      </xdr:nvSpPr>
      <xdr:spPr>
        <a:xfrm>
          <a:off x="13436111" y="135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47549</xdr:rowOff>
    </xdr:from>
    <xdr:to>
      <xdr:col>67</xdr:col>
      <xdr:colOff>101600</xdr:colOff>
      <xdr:row>78</xdr:row>
      <xdr:rowOff>149149</xdr:rowOff>
    </xdr:to>
    <xdr:sp macro="" textlink="">
      <xdr:nvSpPr>
        <xdr:cNvPr id="643" name="楕円 642"/>
        <xdr:cNvSpPr/>
      </xdr:nvSpPr>
      <xdr:spPr>
        <a:xfrm>
          <a:off x="12763500" y="134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140276</xdr:rowOff>
    </xdr:from>
    <xdr:ext cx="534377" cy="259045"/>
    <xdr:sp macro="" textlink="">
      <xdr:nvSpPr>
        <xdr:cNvPr id="644" name="テキスト ボックス 643"/>
        <xdr:cNvSpPr txBox="1"/>
      </xdr:nvSpPr>
      <xdr:spPr>
        <a:xfrm>
          <a:off x="12547111" y="135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95421</xdr:rowOff>
    </xdr:from>
    <xdr:to>
      <xdr:col>85</xdr:col>
      <xdr:colOff>127000</xdr:colOff>
      <xdr:row>98</xdr:row>
      <xdr:rowOff>111173</xdr:rowOff>
    </xdr:to>
    <xdr:cxnSp macro="">
      <xdr:nvCxnSpPr>
        <xdr:cNvPr id="671" name="直線コネクタ 670"/>
        <xdr:cNvCxnSpPr/>
      </xdr:nvCxnSpPr>
      <xdr:spPr>
        <a:xfrm flipV="1">
          <a:off x="15481300" y="16897521"/>
          <a:ext cx="838200" cy="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111173</xdr:rowOff>
    </xdr:from>
    <xdr:to>
      <xdr:col>81</xdr:col>
      <xdr:colOff>50800</xdr:colOff>
      <xdr:row>98</xdr:row>
      <xdr:rowOff>121053</xdr:rowOff>
    </xdr:to>
    <xdr:cxnSp macro="">
      <xdr:nvCxnSpPr>
        <xdr:cNvPr id="674" name="直線コネクタ 673"/>
        <xdr:cNvCxnSpPr/>
      </xdr:nvCxnSpPr>
      <xdr:spPr>
        <a:xfrm flipV="1">
          <a:off x="14592300" y="16913273"/>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121053</xdr:rowOff>
    </xdr:from>
    <xdr:to>
      <xdr:col>76</xdr:col>
      <xdr:colOff>114300</xdr:colOff>
      <xdr:row>98</xdr:row>
      <xdr:rowOff>125648</xdr:rowOff>
    </xdr:to>
    <xdr:cxnSp macro="">
      <xdr:nvCxnSpPr>
        <xdr:cNvPr id="677" name="直線コネクタ 676"/>
        <xdr:cNvCxnSpPr/>
      </xdr:nvCxnSpPr>
      <xdr:spPr>
        <a:xfrm flipV="1">
          <a:off x="13703300" y="16923153"/>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125648</xdr:rowOff>
    </xdr:from>
    <xdr:to>
      <xdr:col>71</xdr:col>
      <xdr:colOff>177800</xdr:colOff>
      <xdr:row>98</xdr:row>
      <xdr:rowOff>129777</xdr:rowOff>
    </xdr:to>
    <xdr:cxnSp macro="">
      <xdr:nvCxnSpPr>
        <xdr:cNvPr id="680" name="直線コネクタ 679"/>
        <xdr:cNvCxnSpPr/>
      </xdr:nvCxnSpPr>
      <xdr:spPr>
        <a:xfrm flipV="1">
          <a:off x="12814300" y="16927748"/>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44621</xdr:rowOff>
    </xdr:from>
    <xdr:to>
      <xdr:col>85</xdr:col>
      <xdr:colOff>177800</xdr:colOff>
      <xdr:row>98</xdr:row>
      <xdr:rowOff>146221</xdr:rowOff>
    </xdr:to>
    <xdr:sp macro="" textlink="">
      <xdr:nvSpPr>
        <xdr:cNvPr id="690" name="楕円 689"/>
        <xdr:cNvSpPr/>
      </xdr:nvSpPr>
      <xdr:spPr>
        <a:xfrm>
          <a:off x="16268700" y="168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130998</xdr:rowOff>
    </xdr:from>
    <xdr:ext cx="534377" cy="259045"/>
    <xdr:sp macro="" textlink="">
      <xdr:nvSpPr>
        <xdr:cNvPr id="691" name="積立金該当値テキスト"/>
        <xdr:cNvSpPr txBox="1"/>
      </xdr:nvSpPr>
      <xdr:spPr>
        <a:xfrm>
          <a:off x="16370300" y="1676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60373</xdr:rowOff>
    </xdr:from>
    <xdr:to>
      <xdr:col>81</xdr:col>
      <xdr:colOff>101600</xdr:colOff>
      <xdr:row>98</xdr:row>
      <xdr:rowOff>161973</xdr:rowOff>
    </xdr:to>
    <xdr:sp macro="" textlink="">
      <xdr:nvSpPr>
        <xdr:cNvPr id="692" name="楕円 691"/>
        <xdr:cNvSpPr/>
      </xdr:nvSpPr>
      <xdr:spPr>
        <a:xfrm>
          <a:off x="15430500" y="16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153100</xdr:rowOff>
    </xdr:from>
    <xdr:ext cx="534377" cy="259045"/>
    <xdr:sp macro="" textlink="">
      <xdr:nvSpPr>
        <xdr:cNvPr id="693" name="テキスト ボックス 692"/>
        <xdr:cNvSpPr txBox="1"/>
      </xdr:nvSpPr>
      <xdr:spPr>
        <a:xfrm>
          <a:off x="15214111" y="169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70253</xdr:rowOff>
    </xdr:from>
    <xdr:to>
      <xdr:col>76</xdr:col>
      <xdr:colOff>165100</xdr:colOff>
      <xdr:row>99</xdr:row>
      <xdr:rowOff>403</xdr:rowOff>
    </xdr:to>
    <xdr:sp macro="" textlink="">
      <xdr:nvSpPr>
        <xdr:cNvPr id="694" name="楕円 693"/>
        <xdr:cNvSpPr/>
      </xdr:nvSpPr>
      <xdr:spPr>
        <a:xfrm>
          <a:off x="14541500" y="168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162980</xdr:rowOff>
    </xdr:from>
    <xdr:ext cx="469744" cy="259045"/>
    <xdr:sp macro="" textlink="">
      <xdr:nvSpPr>
        <xdr:cNvPr id="695" name="テキスト ボックス 694"/>
        <xdr:cNvSpPr txBox="1"/>
      </xdr:nvSpPr>
      <xdr:spPr>
        <a:xfrm>
          <a:off x="14357428" y="1696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74848</xdr:rowOff>
    </xdr:from>
    <xdr:to>
      <xdr:col>72</xdr:col>
      <xdr:colOff>38100</xdr:colOff>
      <xdr:row>99</xdr:row>
      <xdr:rowOff>4998</xdr:rowOff>
    </xdr:to>
    <xdr:sp macro="" textlink="">
      <xdr:nvSpPr>
        <xdr:cNvPr id="696" name="楕円 695"/>
        <xdr:cNvSpPr/>
      </xdr:nvSpPr>
      <xdr:spPr>
        <a:xfrm>
          <a:off x="13652500" y="168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167575</xdr:rowOff>
    </xdr:from>
    <xdr:ext cx="469744" cy="259045"/>
    <xdr:sp macro="" textlink="">
      <xdr:nvSpPr>
        <xdr:cNvPr id="697" name="テキスト ボックス 696"/>
        <xdr:cNvSpPr txBox="1"/>
      </xdr:nvSpPr>
      <xdr:spPr>
        <a:xfrm>
          <a:off x="13468428" y="1696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78977</xdr:rowOff>
    </xdr:from>
    <xdr:to>
      <xdr:col>67</xdr:col>
      <xdr:colOff>101600</xdr:colOff>
      <xdr:row>99</xdr:row>
      <xdr:rowOff>9127</xdr:rowOff>
    </xdr:to>
    <xdr:sp macro="" textlink="">
      <xdr:nvSpPr>
        <xdr:cNvPr id="698" name="楕円 697"/>
        <xdr:cNvSpPr/>
      </xdr:nvSpPr>
      <xdr:spPr>
        <a:xfrm>
          <a:off x="12763500" y="1688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254</xdr:rowOff>
    </xdr:from>
    <xdr:ext cx="469744" cy="259045"/>
    <xdr:sp macro="" textlink="">
      <xdr:nvSpPr>
        <xdr:cNvPr id="699" name="テキスト ボックス 698"/>
        <xdr:cNvSpPr txBox="1"/>
      </xdr:nvSpPr>
      <xdr:spPr>
        <a:xfrm>
          <a:off x="12579428" y="16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43841</xdr:rowOff>
    </xdr:from>
    <xdr:to>
      <xdr:col>116</xdr:col>
      <xdr:colOff>63500</xdr:colOff>
      <xdr:row>39</xdr:row>
      <xdr:rowOff>43879</xdr:rowOff>
    </xdr:to>
    <xdr:cxnSp macro="">
      <xdr:nvCxnSpPr>
        <xdr:cNvPr id="728" name="直線コネクタ 727"/>
        <xdr:cNvCxnSpPr/>
      </xdr:nvCxnSpPr>
      <xdr:spPr>
        <a:xfrm flipV="1">
          <a:off x="21323300" y="673039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43879</xdr:rowOff>
    </xdr:from>
    <xdr:to>
      <xdr:col>111</xdr:col>
      <xdr:colOff>177800</xdr:colOff>
      <xdr:row>39</xdr:row>
      <xdr:rowOff>43879</xdr:rowOff>
    </xdr:to>
    <xdr:cxnSp macro="">
      <xdr:nvCxnSpPr>
        <xdr:cNvPr id="731" name="直線コネクタ 730"/>
        <xdr:cNvCxnSpPr/>
      </xdr:nvCxnSpPr>
      <xdr:spPr>
        <a:xfrm>
          <a:off x="20434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43879</xdr:rowOff>
    </xdr:from>
    <xdr:to>
      <xdr:col>107</xdr:col>
      <xdr:colOff>50800</xdr:colOff>
      <xdr:row>39</xdr:row>
      <xdr:rowOff>43879</xdr:rowOff>
    </xdr:to>
    <xdr:cxnSp macro="">
      <xdr:nvCxnSpPr>
        <xdr:cNvPr id="734" name="直線コネクタ 733"/>
        <xdr:cNvCxnSpPr/>
      </xdr:nvCxnSpPr>
      <xdr:spPr>
        <a:xfrm>
          <a:off x="19545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43879</xdr:rowOff>
    </xdr:from>
    <xdr:to>
      <xdr:col>102</xdr:col>
      <xdr:colOff>114300</xdr:colOff>
      <xdr:row>39</xdr:row>
      <xdr:rowOff>43879</xdr:rowOff>
    </xdr:to>
    <xdr:cxnSp macro="">
      <xdr:nvCxnSpPr>
        <xdr:cNvPr id="737" name="直線コネクタ 736"/>
        <xdr:cNvCxnSpPr/>
      </xdr:nvCxnSpPr>
      <xdr:spPr>
        <a:xfrm>
          <a:off x="18656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164491</xdr:rowOff>
    </xdr:from>
    <xdr:to>
      <xdr:col>116</xdr:col>
      <xdr:colOff>114300</xdr:colOff>
      <xdr:row>39</xdr:row>
      <xdr:rowOff>94641</xdr:rowOff>
    </xdr:to>
    <xdr:sp macro="" textlink="">
      <xdr:nvSpPr>
        <xdr:cNvPr id="747" name="楕円 746"/>
        <xdr:cNvSpPr/>
      </xdr:nvSpPr>
      <xdr:spPr>
        <a:xfrm>
          <a:off x="22110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79418</xdr:rowOff>
    </xdr:from>
    <xdr:ext cx="313932" cy="259045"/>
    <xdr:sp macro="" textlink="">
      <xdr:nvSpPr>
        <xdr:cNvPr id="748" name="投資及び出資金該当値テキスト"/>
        <xdr:cNvSpPr txBox="1"/>
      </xdr:nvSpPr>
      <xdr:spPr>
        <a:xfrm>
          <a:off x="22212300" y="6594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164529</xdr:rowOff>
    </xdr:from>
    <xdr:to>
      <xdr:col>112</xdr:col>
      <xdr:colOff>38100</xdr:colOff>
      <xdr:row>39</xdr:row>
      <xdr:rowOff>94679</xdr:rowOff>
    </xdr:to>
    <xdr:sp macro="" textlink="">
      <xdr:nvSpPr>
        <xdr:cNvPr id="749" name="楕円 748"/>
        <xdr:cNvSpPr/>
      </xdr:nvSpPr>
      <xdr:spPr>
        <a:xfrm>
          <a:off x="21272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85806</xdr:rowOff>
    </xdr:from>
    <xdr:ext cx="313932" cy="259045"/>
    <xdr:sp macro="" textlink="">
      <xdr:nvSpPr>
        <xdr:cNvPr id="750" name="テキスト ボックス 749"/>
        <xdr:cNvSpPr txBox="1"/>
      </xdr:nvSpPr>
      <xdr:spPr>
        <a:xfrm>
          <a:off x="21166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164529</xdr:rowOff>
    </xdr:from>
    <xdr:to>
      <xdr:col>107</xdr:col>
      <xdr:colOff>101600</xdr:colOff>
      <xdr:row>39</xdr:row>
      <xdr:rowOff>94679</xdr:rowOff>
    </xdr:to>
    <xdr:sp macro="" textlink="">
      <xdr:nvSpPr>
        <xdr:cNvPr id="751" name="楕円 750"/>
        <xdr:cNvSpPr/>
      </xdr:nvSpPr>
      <xdr:spPr>
        <a:xfrm>
          <a:off x="2038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85806</xdr:rowOff>
    </xdr:from>
    <xdr:ext cx="313932" cy="259045"/>
    <xdr:sp macro="" textlink="">
      <xdr:nvSpPr>
        <xdr:cNvPr id="752" name="テキスト ボックス 751"/>
        <xdr:cNvSpPr txBox="1"/>
      </xdr:nvSpPr>
      <xdr:spPr>
        <a:xfrm>
          <a:off x="20277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164529</xdr:rowOff>
    </xdr:from>
    <xdr:to>
      <xdr:col>102</xdr:col>
      <xdr:colOff>165100</xdr:colOff>
      <xdr:row>39</xdr:row>
      <xdr:rowOff>94679</xdr:rowOff>
    </xdr:to>
    <xdr:sp macro="" textlink="">
      <xdr:nvSpPr>
        <xdr:cNvPr id="753" name="楕円 752"/>
        <xdr:cNvSpPr/>
      </xdr:nvSpPr>
      <xdr:spPr>
        <a:xfrm>
          <a:off x="19494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85806</xdr:rowOff>
    </xdr:from>
    <xdr:ext cx="313932" cy="259045"/>
    <xdr:sp macro="" textlink="">
      <xdr:nvSpPr>
        <xdr:cNvPr id="754" name="テキスト ボックス 753"/>
        <xdr:cNvSpPr txBox="1"/>
      </xdr:nvSpPr>
      <xdr:spPr>
        <a:xfrm>
          <a:off x="19388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164529</xdr:rowOff>
    </xdr:from>
    <xdr:to>
      <xdr:col>98</xdr:col>
      <xdr:colOff>38100</xdr:colOff>
      <xdr:row>39</xdr:row>
      <xdr:rowOff>94679</xdr:rowOff>
    </xdr:to>
    <xdr:sp macro="" textlink="">
      <xdr:nvSpPr>
        <xdr:cNvPr id="755" name="楕円 754"/>
        <xdr:cNvSpPr/>
      </xdr:nvSpPr>
      <xdr:spPr>
        <a:xfrm>
          <a:off x="18605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85806</xdr:rowOff>
    </xdr:from>
    <xdr:ext cx="313932" cy="259045"/>
    <xdr:sp macro="" textlink="">
      <xdr:nvSpPr>
        <xdr:cNvPr id="756" name="テキスト ボックス 755"/>
        <xdr:cNvSpPr txBox="1"/>
      </xdr:nvSpPr>
      <xdr:spPr>
        <a:xfrm>
          <a:off x="18499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138157</xdr:rowOff>
    </xdr:from>
    <xdr:to>
      <xdr:col>116</xdr:col>
      <xdr:colOff>63500</xdr:colOff>
      <xdr:row>58</xdr:row>
      <xdr:rowOff>139471</xdr:rowOff>
    </xdr:to>
    <xdr:cxnSp macro="">
      <xdr:nvCxnSpPr>
        <xdr:cNvPr id="785" name="直線コネクタ 784"/>
        <xdr:cNvCxnSpPr/>
      </xdr:nvCxnSpPr>
      <xdr:spPr>
        <a:xfrm flipV="1">
          <a:off x="21323300" y="10082257"/>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139471</xdr:rowOff>
    </xdr:from>
    <xdr:to>
      <xdr:col>111</xdr:col>
      <xdr:colOff>177800</xdr:colOff>
      <xdr:row>58</xdr:row>
      <xdr:rowOff>140633</xdr:rowOff>
    </xdr:to>
    <xdr:cxnSp macro="">
      <xdr:nvCxnSpPr>
        <xdr:cNvPr id="788" name="直線コネクタ 787"/>
        <xdr:cNvCxnSpPr/>
      </xdr:nvCxnSpPr>
      <xdr:spPr>
        <a:xfrm flipV="1">
          <a:off x="20434300" y="10083571"/>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140633</xdr:rowOff>
    </xdr:from>
    <xdr:to>
      <xdr:col>107</xdr:col>
      <xdr:colOff>50800</xdr:colOff>
      <xdr:row>58</xdr:row>
      <xdr:rowOff>141700</xdr:rowOff>
    </xdr:to>
    <xdr:cxnSp macro="">
      <xdr:nvCxnSpPr>
        <xdr:cNvPr id="791" name="直線コネクタ 790"/>
        <xdr:cNvCxnSpPr/>
      </xdr:nvCxnSpPr>
      <xdr:spPr>
        <a:xfrm flipV="1">
          <a:off x="19545300" y="100847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141700</xdr:rowOff>
    </xdr:from>
    <xdr:to>
      <xdr:col>102</xdr:col>
      <xdr:colOff>114300</xdr:colOff>
      <xdr:row>58</xdr:row>
      <xdr:rowOff>142919</xdr:rowOff>
    </xdr:to>
    <xdr:cxnSp macro="">
      <xdr:nvCxnSpPr>
        <xdr:cNvPr id="794" name="直線コネクタ 793"/>
        <xdr:cNvCxnSpPr/>
      </xdr:nvCxnSpPr>
      <xdr:spPr>
        <a:xfrm flipV="1">
          <a:off x="18656300" y="1008580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87357</xdr:rowOff>
    </xdr:from>
    <xdr:to>
      <xdr:col>116</xdr:col>
      <xdr:colOff>114300</xdr:colOff>
      <xdr:row>59</xdr:row>
      <xdr:rowOff>17507</xdr:rowOff>
    </xdr:to>
    <xdr:sp macro="" textlink="">
      <xdr:nvSpPr>
        <xdr:cNvPr id="804" name="楕円 803"/>
        <xdr:cNvSpPr/>
      </xdr:nvSpPr>
      <xdr:spPr>
        <a:xfrm>
          <a:off x="22110700" y="100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36638</xdr:rowOff>
    </xdr:from>
    <xdr:ext cx="469744" cy="259045"/>
    <xdr:sp macro="" textlink="">
      <xdr:nvSpPr>
        <xdr:cNvPr id="805" name="貸付金該当値テキスト"/>
        <xdr:cNvSpPr txBox="1"/>
      </xdr:nvSpPr>
      <xdr:spPr>
        <a:xfrm>
          <a:off x="22212300" y="99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88671</xdr:rowOff>
    </xdr:from>
    <xdr:to>
      <xdr:col>112</xdr:col>
      <xdr:colOff>38100</xdr:colOff>
      <xdr:row>59</xdr:row>
      <xdr:rowOff>18821</xdr:rowOff>
    </xdr:to>
    <xdr:sp macro="" textlink="">
      <xdr:nvSpPr>
        <xdr:cNvPr id="806" name="楕円 805"/>
        <xdr:cNvSpPr/>
      </xdr:nvSpPr>
      <xdr:spPr>
        <a:xfrm>
          <a:off x="21272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9948</xdr:rowOff>
    </xdr:from>
    <xdr:ext cx="469744" cy="259045"/>
    <xdr:sp macro="" textlink="">
      <xdr:nvSpPr>
        <xdr:cNvPr id="807" name="テキスト ボックス 806"/>
        <xdr:cNvSpPr txBox="1"/>
      </xdr:nvSpPr>
      <xdr:spPr>
        <a:xfrm>
          <a:off x="21088428" y="1012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89833</xdr:rowOff>
    </xdr:from>
    <xdr:to>
      <xdr:col>107</xdr:col>
      <xdr:colOff>101600</xdr:colOff>
      <xdr:row>59</xdr:row>
      <xdr:rowOff>19983</xdr:rowOff>
    </xdr:to>
    <xdr:sp macro="" textlink="">
      <xdr:nvSpPr>
        <xdr:cNvPr id="808" name="楕円 807"/>
        <xdr:cNvSpPr/>
      </xdr:nvSpPr>
      <xdr:spPr>
        <a:xfrm>
          <a:off x="20383500" y="100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11110</xdr:rowOff>
    </xdr:from>
    <xdr:ext cx="469744" cy="259045"/>
    <xdr:sp macro="" textlink="">
      <xdr:nvSpPr>
        <xdr:cNvPr id="809" name="テキスト ボックス 808"/>
        <xdr:cNvSpPr txBox="1"/>
      </xdr:nvSpPr>
      <xdr:spPr>
        <a:xfrm>
          <a:off x="20199428" y="101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90900</xdr:rowOff>
    </xdr:from>
    <xdr:to>
      <xdr:col>102</xdr:col>
      <xdr:colOff>165100</xdr:colOff>
      <xdr:row>59</xdr:row>
      <xdr:rowOff>21050</xdr:rowOff>
    </xdr:to>
    <xdr:sp macro="" textlink="">
      <xdr:nvSpPr>
        <xdr:cNvPr id="810" name="楕円 809"/>
        <xdr:cNvSpPr/>
      </xdr:nvSpPr>
      <xdr:spPr>
        <a:xfrm>
          <a:off x="19494500" y="100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12177</xdr:rowOff>
    </xdr:from>
    <xdr:ext cx="469744" cy="259045"/>
    <xdr:sp macro="" textlink="">
      <xdr:nvSpPr>
        <xdr:cNvPr id="811" name="テキスト ボックス 810"/>
        <xdr:cNvSpPr txBox="1"/>
      </xdr:nvSpPr>
      <xdr:spPr>
        <a:xfrm>
          <a:off x="19310428" y="101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92119</xdr:rowOff>
    </xdr:from>
    <xdr:to>
      <xdr:col>98</xdr:col>
      <xdr:colOff>38100</xdr:colOff>
      <xdr:row>59</xdr:row>
      <xdr:rowOff>22269</xdr:rowOff>
    </xdr:to>
    <xdr:sp macro="" textlink="">
      <xdr:nvSpPr>
        <xdr:cNvPr id="812" name="楕円 811"/>
        <xdr:cNvSpPr/>
      </xdr:nvSpPr>
      <xdr:spPr>
        <a:xfrm>
          <a:off x="18605500" y="10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13396</xdr:rowOff>
    </xdr:from>
    <xdr:ext cx="469744" cy="259045"/>
    <xdr:sp macro="" textlink="">
      <xdr:nvSpPr>
        <xdr:cNvPr id="813" name="テキスト ボックス 812"/>
        <xdr:cNvSpPr txBox="1"/>
      </xdr:nvSpPr>
      <xdr:spPr>
        <a:xfrm>
          <a:off x="18421428" y="101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24763</xdr:rowOff>
    </xdr:from>
    <xdr:to>
      <xdr:col>116</xdr:col>
      <xdr:colOff>63500</xdr:colOff>
      <xdr:row>77</xdr:row>
      <xdr:rowOff>27702</xdr:rowOff>
    </xdr:to>
    <xdr:cxnSp macro="">
      <xdr:nvCxnSpPr>
        <xdr:cNvPr id="845" name="直線コネクタ 844"/>
        <xdr:cNvCxnSpPr/>
      </xdr:nvCxnSpPr>
      <xdr:spPr>
        <a:xfrm flipV="1">
          <a:off x="21323300" y="13226413"/>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27702</xdr:rowOff>
    </xdr:from>
    <xdr:to>
      <xdr:col>111</xdr:col>
      <xdr:colOff>177800</xdr:colOff>
      <xdr:row>77</xdr:row>
      <xdr:rowOff>64033</xdr:rowOff>
    </xdr:to>
    <xdr:cxnSp macro="">
      <xdr:nvCxnSpPr>
        <xdr:cNvPr id="848" name="直線コネクタ 847"/>
        <xdr:cNvCxnSpPr/>
      </xdr:nvCxnSpPr>
      <xdr:spPr>
        <a:xfrm flipV="1">
          <a:off x="20434300" y="13229352"/>
          <a:ext cx="8890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64033</xdr:rowOff>
    </xdr:from>
    <xdr:to>
      <xdr:col>107</xdr:col>
      <xdr:colOff>50800</xdr:colOff>
      <xdr:row>77</xdr:row>
      <xdr:rowOff>80085</xdr:rowOff>
    </xdr:to>
    <xdr:cxnSp macro="">
      <xdr:nvCxnSpPr>
        <xdr:cNvPr id="851" name="直線コネクタ 850"/>
        <xdr:cNvCxnSpPr/>
      </xdr:nvCxnSpPr>
      <xdr:spPr>
        <a:xfrm flipV="1">
          <a:off x="19545300" y="13265683"/>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80085</xdr:rowOff>
    </xdr:from>
    <xdr:to>
      <xdr:col>102</xdr:col>
      <xdr:colOff>114300</xdr:colOff>
      <xdr:row>77</xdr:row>
      <xdr:rowOff>101459</xdr:rowOff>
    </xdr:to>
    <xdr:cxnSp macro="">
      <xdr:nvCxnSpPr>
        <xdr:cNvPr id="854" name="直線コネクタ 853"/>
        <xdr:cNvCxnSpPr/>
      </xdr:nvCxnSpPr>
      <xdr:spPr>
        <a:xfrm flipV="1">
          <a:off x="18656300" y="13281735"/>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145413</xdr:rowOff>
    </xdr:from>
    <xdr:to>
      <xdr:col>116</xdr:col>
      <xdr:colOff>114300</xdr:colOff>
      <xdr:row>77</xdr:row>
      <xdr:rowOff>75563</xdr:rowOff>
    </xdr:to>
    <xdr:sp macro="" textlink="">
      <xdr:nvSpPr>
        <xdr:cNvPr id="864" name="楕円 863"/>
        <xdr:cNvSpPr/>
      </xdr:nvSpPr>
      <xdr:spPr>
        <a:xfrm>
          <a:off x="22110700" y="131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123840</xdr:rowOff>
    </xdr:from>
    <xdr:ext cx="534377" cy="259045"/>
    <xdr:sp macro="" textlink="">
      <xdr:nvSpPr>
        <xdr:cNvPr id="865" name="繰出金該当値テキスト"/>
        <xdr:cNvSpPr txBox="1"/>
      </xdr:nvSpPr>
      <xdr:spPr>
        <a:xfrm>
          <a:off x="22212300" y="131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148352</xdr:rowOff>
    </xdr:from>
    <xdr:to>
      <xdr:col>112</xdr:col>
      <xdr:colOff>38100</xdr:colOff>
      <xdr:row>77</xdr:row>
      <xdr:rowOff>78502</xdr:rowOff>
    </xdr:to>
    <xdr:sp macro="" textlink="">
      <xdr:nvSpPr>
        <xdr:cNvPr id="866" name="楕円 865"/>
        <xdr:cNvSpPr/>
      </xdr:nvSpPr>
      <xdr:spPr>
        <a:xfrm>
          <a:off x="21272500" y="1317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69629</xdr:rowOff>
    </xdr:from>
    <xdr:ext cx="534377" cy="259045"/>
    <xdr:sp macro="" textlink="">
      <xdr:nvSpPr>
        <xdr:cNvPr id="867" name="テキスト ボックス 866"/>
        <xdr:cNvSpPr txBox="1"/>
      </xdr:nvSpPr>
      <xdr:spPr>
        <a:xfrm>
          <a:off x="21056111" y="1327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13233</xdr:rowOff>
    </xdr:from>
    <xdr:to>
      <xdr:col>107</xdr:col>
      <xdr:colOff>101600</xdr:colOff>
      <xdr:row>77</xdr:row>
      <xdr:rowOff>114833</xdr:rowOff>
    </xdr:to>
    <xdr:sp macro="" textlink="">
      <xdr:nvSpPr>
        <xdr:cNvPr id="868" name="楕円 867"/>
        <xdr:cNvSpPr/>
      </xdr:nvSpPr>
      <xdr:spPr>
        <a:xfrm>
          <a:off x="20383500" y="132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105960</xdr:rowOff>
    </xdr:from>
    <xdr:ext cx="534377" cy="259045"/>
    <xdr:sp macro="" textlink="">
      <xdr:nvSpPr>
        <xdr:cNvPr id="869" name="テキスト ボックス 868"/>
        <xdr:cNvSpPr txBox="1"/>
      </xdr:nvSpPr>
      <xdr:spPr>
        <a:xfrm>
          <a:off x="20167111" y="133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29285</xdr:rowOff>
    </xdr:from>
    <xdr:to>
      <xdr:col>102</xdr:col>
      <xdr:colOff>165100</xdr:colOff>
      <xdr:row>77</xdr:row>
      <xdr:rowOff>130885</xdr:rowOff>
    </xdr:to>
    <xdr:sp macro="" textlink="">
      <xdr:nvSpPr>
        <xdr:cNvPr id="870" name="楕円 869"/>
        <xdr:cNvSpPr/>
      </xdr:nvSpPr>
      <xdr:spPr>
        <a:xfrm>
          <a:off x="19494500" y="132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122012</xdr:rowOff>
    </xdr:from>
    <xdr:ext cx="534377" cy="259045"/>
    <xdr:sp macro="" textlink="">
      <xdr:nvSpPr>
        <xdr:cNvPr id="871" name="テキスト ボックス 870"/>
        <xdr:cNvSpPr txBox="1"/>
      </xdr:nvSpPr>
      <xdr:spPr>
        <a:xfrm>
          <a:off x="19278111" y="133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50659</xdr:rowOff>
    </xdr:from>
    <xdr:to>
      <xdr:col>98</xdr:col>
      <xdr:colOff>38100</xdr:colOff>
      <xdr:row>77</xdr:row>
      <xdr:rowOff>152259</xdr:rowOff>
    </xdr:to>
    <xdr:sp macro="" textlink="">
      <xdr:nvSpPr>
        <xdr:cNvPr id="872" name="楕円 871"/>
        <xdr:cNvSpPr/>
      </xdr:nvSpPr>
      <xdr:spPr>
        <a:xfrm>
          <a:off x="18605500" y="132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143386</xdr:rowOff>
    </xdr:from>
    <xdr:ext cx="534377" cy="259045"/>
    <xdr:sp macro="" textlink="">
      <xdr:nvSpPr>
        <xdr:cNvPr id="873" name="テキスト ボックス 872"/>
        <xdr:cNvSpPr txBox="1"/>
      </xdr:nvSpPr>
      <xdr:spPr>
        <a:xfrm>
          <a:off x="18389111" y="133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人件費と物件費は、給与削減や経費削減により、例年類似団体内平均値を下回っている。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一方、扶助費は、児童福祉費と社会福祉費が増加傾向にあることから例年類似団体内平均値を上回っている。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また、普通建設事業費は</a:t>
          </a:r>
          <a:r>
            <a:rPr kumimoji="1" lang="en-US" altLang="ja-JP" sz="1300">
              <a:latin typeface="ＭＳ Ｐゴシック" panose="020B0600070205080204" pitchFamily="50" charset="-128"/>
              <a:ea typeface="ＭＳ Ｐゴシック" panose="020B0600070205080204" pitchFamily="50" charset="-128"/>
            </a:rPr>
            <a:t>54,695</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5,386</a:t>
          </a:r>
          <a:r>
            <a:rPr kumimoji="1" lang="ja-JP" altLang="en-US" sz="1300">
              <a:latin typeface="ＭＳ Ｐゴシック" panose="020B0600070205080204" pitchFamily="50" charset="-128"/>
              <a:ea typeface="ＭＳ Ｐゴシック" panose="020B0600070205080204" pitchFamily="50" charset="-128"/>
            </a:rPr>
            <a:t>円増加し、特に新規整備は</a:t>
          </a:r>
          <a:r>
            <a:rPr kumimoji="1" lang="en-US" altLang="ja-JP" sz="1300">
              <a:latin typeface="ＭＳ Ｐゴシック" panose="020B0600070205080204" pitchFamily="50" charset="-128"/>
              <a:ea typeface="ＭＳ Ｐゴシック" panose="020B0600070205080204" pitchFamily="50" charset="-128"/>
            </a:rPr>
            <a:t>33,175</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14,201</a:t>
          </a:r>
          <a:r>
            <a:rPr kumimoji="1" lang="ja-JP" altLang="en-US" sz="1300">
              <a:latin typeface="ＭＳ Ｐゴシック" panose="020B0600070205080204" pitchFamily="50" charset="-128"/>
              <a:ea typeface="ＭＳ Ｐゴシック" panose="020B0600070205080204" pitchFamily="50" charset="-128"/>
            </a:rPr>
            <a:t>円増加しており、類似団体内平均を上回った。これは、庁舎機能を含む市民サービス施設や市立図書館等の大型工事によるものである。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31,975
31,841
217.05
20,559,055
18,244,006
1,723,046
9,334,158
12,299,100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101219</xdr:rowOff>
    </xdr:from>
    <xdr:to>
      <xdr:col>24</xdr:col>
      <xdr:colOff>63500</xdr:colOff>
      <xdr:row>36</xdr:row>
      <xdr:rowOff>112840</xdr:rowOff>
    </xdr:to>
    <xdr:cxnSp macro="">
      <xdr:nvCxnSpPr>
        <xdr:cNvPr id="61" name="直線コネクタ 60"/>
        <xdr:cNvCxnSpPr/>
      </xdr:nvCxnSpPr>
      <xdr:spPr>
        <a:xfrm>
          <a:off x="3797300" y="6273419"/>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101219</xdr:rowOff>
    </xdr:from>
    <xdr:to>
      <xdr:col>19</xdr:col>
      <xdr:colOff>177800</xdr:colOff>
      <xdr:row>36</xdr:row>
      <xdr:rowOff>131890</xdr:rowOff>
    </xdr:to>
    <xdr:cxnSp macro="">
      <xdr:nvCxnSpPr>
        <xdr:cNvPr id="64" name="直線コネクタ 63"/>
        <xdr:cNvCxnSpPr/>
      </xdr:nvCxnSpPr>
      <xdr:spPr>
        <a:xfrm flipV="1">
          <a:off x="2908300" y="6273419"/>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131890</xdr:rowOff>
    </xdr:from>
    <xdr:to>
      <xdr:col>15</xdr:col>
      <xdr:colOff>50800</xdr:colOff>
      <xdr:row>36</xdr:row>
      <xdr:rowOff>152083</xdr:rowOff>
    </xdr:to>
    <xdr:cxnSp macro="">
      <xdr:nvCxnSpPr>
        <xdr:cNvPr id="67" name="直線コネクタ 66"/>
        <xdr:cNvCxnSpPr/>
      </xdr:nvCxnSpPr>
      <xdr:spPr>
        <a:xfrm flipV="1">
          <a:off x="2019300" y="630409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152083</xdr:rowOff>
    </xdr:from>
    <xdr:to>
      <xdr:col>10</xdr:col>
      <xdr:colOff>114300</xdr:colOff>
      <xdr:row>37</xdr:row>
      <xdr:rowOff>5207</xdr:rowOff>
    </xdr:to>
    <xdr:cxnSp macro="">
      <xdr:nvCxnSpPr>
        <xdr:cNvPr id="70" name="直線コネクタ 69"/>
        <xdr:cNvCxnSpPr/>
      </xdr:nvCxnSpPr>
      <xdr:spPr>
        <a:xfrm flipV="1">
          <a:off x="1130300" y="6324283"/>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62040</xdr:rowOff>
    </xdr:from>
    <xdr:to>
      <xdr:col>24</xdr:col>
      <xdr:colOff>114300</xdr:colOff>
      <xdr:row>36</xdr:row>
      <xdr:rowOff>163640</xdr:rowOff>
    </xdr:to>
    <xdr:sp macro="" textlink="">
      <xdr:nvSpPr>
        <xdr:cNvPr id="80" name="楕円 79"/>
        <xdr:cNvSpPr/>
      </xdr:nvSpPr>
      <xdr:spPr>
        <a:xfrm>
          <a:off x="4584700" y="62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40467</xdr:rowOff>
    </xdr:from>
    <xdr:ext cx="469744" cy="259045"/>
    <xdr:sp macro="" textlink="">
      <xdr:nvSpPr>
        <xdr:cNvPr id="81" name="議会費該当値テキスト"/>
        <xdr:cNvSpPr txBox="1"/>
      </xdr:nvSpPr>
      <xdr:spPr>
        <a:xfrm>
          <a:off x="4686300" y="62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50419</xdr:rowOff>
    </xdr:from>
    <xdr:to>
      <xdr:col>20</xdr:col>
      <xdr:colOff>38100</xdr:colOff>
      <xdr:row>36</xdr:row>
      <xdr:rowOff>152019</xdr:rowOff>
    </xdr:to>
    <xdr:sp macro="" textlink="">
      <xdr:nvSpPr>
        <xdr:cNvPr id="82" name="楕円 81"/>
        <xdr:cNvSpPr/>
      </xdr:nvSpPr>
      <xdr:spPr>
        <a:xfrm>
          <a:off x="3746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143146</xdr:rowOff>
    </xdr:from>
    <xdr:ext cx="469744" cy="259045"/>
    <xdr:sp macro="" textlink="">
      <xdr:nvSpPr>
        <xdr:cNvPr id="83" name="テキスト ボックス 82"/>
        <xdr:cNvSpPr txBox="1"/>
      </xdr:nvSpPr>
      <xdr:spPr>
        <a:xfrm>
          <a:off x="3562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81090</xdr:rowOff>
    </xdr:from>
    <xdr:to>
      <xdr:col>15</xdr:col>
      <xdr:colOff>101600</xdr:colOff>
      <xdr:row>37</xdr:row>
      <xdr:rowOff>11240</xdr:rowOff>
    </xdr:to>
    <xdr:sp macro="" textlink="">
      <xdr:nvSpPr>
        <xdr:cNvPr id="84" name="楕円 83"/>
        <xdr:cNvSpPr/>
      </xdr:nvSpPr>
      <xdr:spPr>
        <a:xfrm>
          <a:off x="2857500" y="62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2367</xdr:rowOff>
    </xdr:from>
    <xdr:ext cx="469744" cy="259045"/>
    <xdr:sp macro="" textlink="">
      <xdr:nvSpPr>
        <xdr:cNvPr id="85" name="テキスト ボックス 84"/>
        <xdr:cNvSpPr txBox="1"/>
      </xdr:nvSpPr>
      <xdr:spPr>
        <a:xfrm>
          <a:off x="2673428" y="634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101283</xdr:rowOff>
    </xdr:from>
    <xdr:to>
      <xdr:col>10</xdr:col>
      <xdr:colOff>165100</xdr:colOff>
      <xdr:row>37</xdr:row>
      <xdr:rowOff>31433</xdr:rowOff>
    </xdr:to>
    <xdr:sp macro="" textlink="">
      <xdr:nvSpPr>
        <xdr:cNvPr id="86" name="楕円 85"/>
        <xdr:cNvSpPr/>
      </xdr:nvSpPr>
      <xdr:spPr>
        <a:xfrm>
          <a:off x="1968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22560</xdr:rowOff>
    </xdr:from>
    <xdr:ext cx="469744" cy="259045"/>
    <xdr:sp macro="" textlink="">
      <xdr:nvSpPr>
        <xdr:cNvPr id="87" name="テキスト ボックス 86"/>
        <xdr:cNvSpPr txBox="1"/>
      </xdr:nvSpPr>
      <xdr:spPr>
        <a:xfrm>
          <a:off x="1784428"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125857</xdr:rowOff>
    </xdr:from>
    <xdr:to>
      <xdr:col>6</xdr:col>
      <xdr:colOff>38100</xdr:colOff>
      <xdr:row>37</xdr:row>
      <xdr:rowOff>56007</xdr:rowOff>
    </xdr:to>
    <xdr:sp macro="" textlink="">
      <xdr:nvSpPr>
        <xdr:cNvPr id="88" name="楕円 87"/>
        <xdr:cNvSpPr/>
      </xdr:nvSpPr>
      <xdr:spPr>
        <a:xfrm>
          <a:off x="1079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47134</xdr:rowOff>
    </xdr:from>
    <xdr:ext cx="469744" cy="259045"/>
    <xdr:sp macro="" textlink="">
      <xdr:nvSpPr>
        <xdr:cNvPr id="89" name="テキスト ボックス 88"/>
        <xdr:cNvSpPr txBox="1"/>
      </xdr:nvSpPr>
      <xdr:spPr>
        <a:xfrm>
          <a:off x="895428"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10220</xdr:rowOff>
    </xdr:from>
    <xdr:to>
      <xdr:col>24</xdr:col>
      <xdr:colOff>63500</xdr:colOff>
      <xdr:row>58</xdr:row>
      <xdr:rowOff>108129</xdr:rowOff>
    </xdr:to>
    <xdr:cxnSp macro="">
      <xdr:nvCxnSpPr>
        <xdr:cNvPr id="118" name="直線コネクタ 117"/>
        <xdr:cNvCxnSpPr/>
      </xdr:nvCxnSpPr>
      <xdr:spPr>
        <a:xfrm>
          <a:off x="3797300" y="9954320"/>
          <a:ext cx="838200" cy="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10220</xdr:rowOff>
    </xdr:from>
    <xdr:to>
      <xdr:col>19</xdr:col>
      <xdr:colOff>177800</xdr:colOff>
      <xdr:row>58</xdr:row>
      <xdr:rowOff>149082</xdr:rowOff>
    </xdr:to>
    <xdr:cxnSp macro="">
      <xdr:nvCxnSpPr>
        <xdr:cNvPr id="121" name="直線コネクタ 120"/>
        <xdr:cNvCxnSpPr/>
      </xdr:nvCxnSpPr>
      <xdr:spPr>
        <a:xfrm flipV="1">
          <a:off x="2908300" y="9954320"/>
          <a:ext cx="889000" cy="1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149082</xdr:rowOff>
    </xdr:from>
    <xdr:to>
      <xdr:col>15</xdr:col>
      <xdr:colOff>50800</xdr:colOff>
      <xdr:row>58</xdr:row>
      <xdr:rowOff>154628</xdr:rowOff>
    </xdr:to>
    <xdr:cxnSp macro="">
      <xdr:nvCxnSpPr>
        <xdr:cNvPr id="124" name="直線コネクタ 123"/>
        <xdr:cNvCxnSpPr/>
      </xdr:nvCxnSpPr>
      <xdr:spPr>
        <a:xfrm flipV="1">
          <a:off x="2019300" y="10093182"/>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154628</xdr:rowOff>
    </xdr:from>
    <xdr:to>
      <xdr:col>10</xdr:col>
      <xdr:colOff>114300</xdr:colOff>
      <xdr:row>58</xdr:row>
      <xdr:rowOff>157742</xdr:rowOff>
    </xdr:to>
    <xdr:cxnSp macro="">
      <xdr:nvCxnSpPr>
        <xdr:cNvPr id="127" name="直線コネクタ 126"/>
        <xdr:cNvCxnSpPr/>
      </xdr:nvCxnSpPr>
      <xdr:spPr>
        <a:xfrm flipV="1">
          <a:off x="1130300" y="10098728"/>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57329</xdr:rowOff>
    </xdr:from>
    <xdr:to>
      <xdr:col>24</xdr:col>
      <xdr:colOff>114300</xdr:colOff>
      <xdr:row>58</xdr:row>
      <xdr:rowOff>158929</xdr:rowOff>
    </xdr:to>
    <xdr:sp macro="" textlink="">
      <xdr:nvSpPr>
        <xdr:cNvPr id="137" name="楕円 136"/>
        <xdr:cNvSpPr/>
      </xdr:nvSpPr>
      <xdr:spPr>
        <a:xfrm>
          <a:off x="4584700" y="1000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130870</xdr:rowOff>
    </xdr:from>
    <xdr:to>
      <xdr:col>20</xdr:col>
      <xdr:colOff>38100</xdr:colOff>
      <xdr:row>58</xdr:row>
      <xdr:rowOff>61020</xdr:rowOff>
    </xdr:to>
    <xdr:sp macro="" textlink="">
      <xdr:nvSpPr>
        <xdr:cNvPr id="139" name="楕円 138"/>
        <xdr:cNvSpPr/>
      </xdr:nvSpPr>
      <xdr:spPr>
        <a:xfrm>
          <a:off x="3746500" y="99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52147</xdr:rowOff>
    </xdr:from>
    <xdr:ext cx="599010" cy="259045"/>
    <xdr:sp macro="" textlink="">
      <xdr:nvSpPr>
        <xdr:cNvPr id="140" name="テキスト ボックス 139"/>
        <xdr:cNvSpPr txBox="1"/>
      </xdr:nvSpPr>
      <xdr:spPr>
        <a:xfrm>
          <a:off x="3497795" y="999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98282</xdr:rowOff>
    </xdr:from>
    <xdr:to>
      <xdr:col>15</xdr:col>
      <xdr:colOff>101600</xdr:colOff>
      <xdr:row>59</xdr:row>
      <xdr:rowOff>28432</xdr:rowOff>
    </xdr:to>
    <xdr:sp macro="" textlink="">
      <xdr:nvSpPr>
        <xdr:cNvPr id="141" name="楕円 140"/>
        <xdr:cNvSpPr/>
      </xdr:nvSpPr>
      <xdr:spPr>
        <a:xfrm>
          <a:off x="2857500" y="1004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19559</xdr:rowOff>
    </xdr:from>
    <xdr:ext cx="534377" cy="259045"/>
    <xdr:sp macro="" textlink="">
      <xdr:nvSpPr>
        <xdr:cNvPr id="142" name="テキスト ボックス 141"/>
        <xdr:cNvSpPr txBox="1"/>
      </xdr:nvSpPr>
      <xdr:spPr>
        <a:xfrm>
          <a:off x="2641111" y="1013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103828</xdr:rowOff>
    </xdr:from>
    <xdr:to>
      <xdr:col>10</xdr:col>
      <xdr:colOff>165100</xdr:colOff>
      <xdr:row>59</xdr:row>
      <xdr:rowOff>33978</xdr:rowOff>
    </xdr:to>
    <xdr:sp macro="" textlink="">
      <xdr:nvSpPr>
        <xdr:cNvPr id="143" name="楕円 142"/>
        <xdr:cNvSpPr/>
      </xdr:nvSpPr>
      <xdr:spPr>
        <a:xfrm>
          <a:off x="1968500" y="100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25105</xdr:rowOff>
    </xdr:from>
    <xdr:ext cx="534377" cy="259045"/>
    <xdr:sp macro="" textlink="">
      <xdr:nvSpPr>
        <xdr:cNvPr id="144" name="テキスト ボックス 143"/>
        <xdr:cNvSpPr txBox="1"/>
      </xdr:nvSpPr>
      <xdr:spPr>
        <a:xfrm>
          <a:off x="1752111" y="101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106942</xdr:rowOff>
    </xdr:from>
    <xdr:to>
      <xdr:col>6</xdr:col>
      <xdr:colOff>38100</xdr:colOff>
      <xdr:row>59</xdr:row>
      <xdr:rowOff>37092</xdr:rowOff>
    </xdr:to>
    <xdr:sp macro="" textlink="">
      <xdr:nvSpPr>
        <xdr:cNvPr id="145" name="楕円 144"/>
        <xdr:cNvSpPr/>
      </xdr:nvSpPr>
      <xdr:spPr>
        <a:xfrm>
          <a:off x="1079500" y="100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28219</xdr:rowOff>
    </xdr:from>
    <xdr:ext cx="534377" cy="259045"/>
    <xdr:sp macro="" textlink="">
      <xdr:nvSpPr>
        <xdr:cNvPr id="146" name="テキスト ボックス 145"/>
        <xdr:cNvSpPr txBox="1"/>
      </xdr:nvSpPr>
      <xdr:spPr>
        <a:xfrm>
          <a:off x="863111" y="10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86743</xdr:rowOff>
    </xdr:from>
    <xdr:to>
      <xdr:col>24</xdr:col>
      <xdr:colOff>63500</xdr:colOff>
      <xdr:row>76</xdr:row>
      <xdr:rowOff>51885</xdr:rowOff>
    </xdr:to>
    <xdr:cxnSp macro="">
      <xdr:nvCxnSpPr>
        <xdr:cNvPr id="174" name="直線コネクタ 173"/>
        <xdr:cNvCxnSpPr/>
      </xdr:nvCxnSpPr>
      <xdr:spPr>
        <a:xfrm flipV="1">
          <a:off x="3797300" y="12945493"/>
          <a:ext cx="838200" cy="1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51885</xdr:rowOff>
    </xdr:from>
    <xdr:to>
      <xdr:col>19</xdr:col>
      <xdr:colOff>177800</xdr:colOff>
      <xdr:row>76</xdr:row>
      <xdr:rowOff>58803</xdr:rowOff>
    </xdr:to>
    <xdr:cxnSp macro="">
      <xdr:nvCxnSpPr>
        <xdr:cNvPr id="177" name="直線コネクタ 176"/>
        <xdr:cNvCxnSpPr/>
      </xdr:nvCxnSpPr>
      <xdr:spPr>
        <a:xfrm flipV="1">
          <a:off x="2908300" y="13082085"/>
          <a:ext cx="889000" cy="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58803</xdr:rowOff>
    </xdr:from>
    <xdr:to>
      <xdr:col>15</xdr:col>
      <xdr:colOff>50800</xdr:colOff>
      <xdr:row>76</xdr:row>
      <xdr:rowOff>98845</xdr:rowOff>
    </xdr:to>
    <xdr:cxnSp macro="">
      <xdr:nvCxnSpPr>
        <xdr:cNvPr id="180" name="直線コネクタ 179"/>
        <xdr:cNvCxnSpPr/>
      </xdr:nvCxnSpPr>
      <xdr:spPr>
        <a:xfrm flipV="1">
          <a:off x="2019300" y="13089003"/>
          <a:ext cx="889000" cy="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98845</xdr:rowOff>
    </xdr:from>
    <xdr:to>
      <xdr:col>10</xdr:col>
      <xdr:colOff>114300</xdr:colOff>
      <xdr:row>76</xdr:row>
      <xdr:rowOff>106018</xdr:rowOff>
    </xdr:to>
    <xdr:cxnSp macro="">
      <xdr:nvCxnSpPr>
        <xdr:cNvPr id="183" name="直線コネクタ 182"/>
        <xdr:cNvCxnSpPr/>
      </xdr:nvCxnSpPr>
      <xdr:spPr>
        <a:xfrm flipV="1">
          <a:off x="1130300" y="13129045"/>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35943</xdr:rowOff>
    </xdr:from>
    <xdr:to>
      <xdr:col>24</xdr:col>
      <xdr:colOff>114300</xdr:colOff>
      <xdr:row>75</xdr:row>
      <xdr:rowOff>137543</xdr:rowOff>
    </xdr:to>
    <xdr:sp macro="" textlink="">
      <xdr:nvSpPr>
        <xdr:cNvPr id="193" name="楕円 192"/>
        <xdr:cNvSpPr/>
      </xdr:nvSpPr>
      <xdr:spPr>
        <a:xfrm>
          <a:off x="4584700" y="128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58820</xdr:rowOff>
    </xdr:from>
    <xdr:ext cx="599010" cy="259045"/>
    <xdr:sp macro="" textlink="">
      <xdr:nvSpPr>
        <xdr:cNvPr id="194" name="民生費該当値テキスト"/>
        <xdr:cNvSpPr txBox="1"/>
      </xdr:nvSpPr>
      <xdr:spPr>
        <a:xfrm>
          <a:off x="4686300" y="1274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1085</xdr:rowOff>
    </xdr:from>
    <xdr:to>
      <xdr:col>20</xdr:col>
      <xdr:colOff>38100</xdr:colOff>
      <xdr:row>76</xdr:row>
      <xdr:rowOff>102685</xdr:rowOff>
    </xdr:to>
    <xdr:sp macro="" textlink="">
      <xdr:nvSpPr>
        <xdr:cNvPr id="195" name="楕円 194"/>
        <xdr:cNvSpPr/>
      </xdr:nvSpPr>
      <xdr:spPr>
        <a:xfrm>
          <a:off x="3746500" y="13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119213</xdr:rowOff>
    </xdr:from>
    <xdr:ext cx="599010" cy="259045"/>
    <xdr:sp macro="" textlink="">
      <xdr:nvSpPr>
        <xdr:cNvPr id="196" name="テキスト ボックス 195"/>
        <xdr:cNvSpPr txBox="1"/>
      </xdr:nvSpPr>
      <xdr:spPr>
        <a:xfrm>
          <a:off x="3497795" y="1280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8003</xdr:rowOff>
    </xdr:from>
    <xdr:to>
      <xdr:col>15</xdr:col>
      <xdr:colOff>101600</xdr:colOff>
      <xdr:row>76</xdr:row>
      <xdr:rowOff>109603</xdr:rowOff>
    </xdr:to>
    <xdr:sp macro="" textlink="">
      <xdr:nvSpPr>
        <xdr:cNvPr id="197" name="楕円 196"/>
        <xdr:cNvSpPr/>
      </xdr:nvSpPr>
      <xdr:spPr>
        <a:xfrm>
          <a:off x="2857500" y="1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126130</xdr:rowOff>
    </xdr:from>
    <xdr:ext cx="599010" cy="259045"/>
    <xdr:sp macro="" textlink="">
      <xdr:nvSpPr>
        <xdr:cNvPr id="198" name="テキスト ボックス 197"/>
        <xdr:cNvSpPr txBox="1"/>
      </xdr:nvSpPr>
      <xdr:spPr>
        <a:xfrm>
          <a:off x="2608795" y="128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48045</xdr:rowOff>
    </xdr:from>
    <xdr:to>
      <xdr:col>10</xdr:col>
      <xdr:colOff>165100</xdr:colOff>
      <xdr:row>76</xdr:row>
      <xdr:rowOff>149645</xdr:rowOff>
    </xdr:to>
    <xdr:sp macro="" textlink="">
      <xdr:nvSpPr>
        <xdr:cNvPr id="199" name="楕円 198"/>
        <xdr:cNvSpPr/>
      </xdr:nvSpPr>
      <xdr:spPr>
        <a:xfrm>
          <a:off x="1968500" y="130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166171</xdr:rowOff>
    </xdr:from>
    <xdr:ext cx="599010" cy="259045"/>
    <xdr:sp macro="" textlink="">
      <xdr:nvSpPr>
        <xdr:cNvPr id="200" name="テキスト ボックス 199"/>
        <xdr:cNvSpPr txBox="1"/>
      </xdr:nvSpPr>
      <xdr:spPr>
        <a:xfrm>
          <a:off x="1719795" y="1285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55218</xdr:rowOff>
    </xdr:from>
    <xdr:to>
      <xdr:col>6</xdr:col>
      <xdr:colOff>38100</xdr:colOff>
      <xdr:row>76</xdr:row>
      <xdr:rowOff>156818</xdr:rowOff>
    </xdr:to>
    <xdr:sp macro="" textlink="">
      <xdr:nvSpPr>
        <xdr:cNvPr id="201" name="楕円 200"/>
        <xdr:cNvSpPr/>
      </xdr:nvSpPr>
      <xdr:spPr>
        <a:xfrm>
          <a:off x="1079500" y="130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1895</xdr:rowOff>
    </xdr:from>
    <xdr:ext cx="599010" cy="259045"/>
    <xdr:sp macro="" textlink="">
      <xdr:nvSpPr>
        <xdr:cNvPr id="202" name="テキスト ボックス 201"/>
        <xdr:cNvSpPr txBox="1"/>
      </xdr:nvSpPr>
      <xdr:spPr>
        <a:xfrm>
          <a:off x="830795" y="1286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21103</xdr:rowOff>
    </xdr:from>
    <xdr:to>
      <xdr:col>24</xdr:col>
      <xdr:colOff>63500</xdr:colOff>
      <xdr:row>97</xdr:row>
      <xdr:rowOff>96890</xdr:rowOff>
    </xdr:to>
    <xdr:cxnSp macro="">
      <xdr:nvCxnSpPr>
        <xdr:cNvPr id="231" name="直線コネクタ 230"/>
        <xdr:cNvCxnSpPr/>
      </xdr:nvCxnSpPr>
      <xdr:spPr>
        <a:xfrm flipV="1">
          <a:off x="3797300" y="16651753"/>
          <a:ext cx="838200" cy="7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96890</xdr:rowOff>
    </xdr:from>
    <xdr:to>
      <xdr:col>19</xdr:col>
      <xdr:colOff>177800</xdr:colOff>
      <xdr:row>97</xdr:row>
      <xdr:rowOff>100411</xdr:rowOff>
    </xdr:to>
    <xdr:cxnSp macro="">
      <xdr:nvCxnSpPr>
        <xdr:cNvPr id="234" name="直線コネクタ 233"/>
        <xdr:cNvCxnSpPr/>
      </xdr:nvCxnSpPr>
      <xdr:spPr>
        <a:xfrm flipV="1">
          <a:off x="2908300" y="16727540"/>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100411</xdr:rowOff>
    </xdr:from>
    <xdr:to>
      <xdr:col>15</xdr:col>
      <xdr:colOff>50800</xdr:colOff>
      <xdr:row>97</xdr:row>
      <xdr:rowOff>103108</xdr:rowOff>
    </xdr:to>
    <xdr:cxnSp macro="">
      <xdr:nvCxnSpPr>
        <xdr:cNvPr id="237" name="直線コネクタ 236"/>
        <xdr:cNvCxnSpPr/>
      </xdr:nvCxnSpPr>
      <xdr:spPr>
        <a:xfrm flipV="1">
          <a:off x="2019300" y="16731061"/>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90993</xdr:rowOff>
    </xdr:from>
    <xdr:to>
      <xdr:col>10</xdr:col>
      <xdr:colOff>114300</xdr:colOff>
      <xdr:row>97</xdr:row>
      <xdr:rowOff>103108</xdr:rowOff>
    </xdr:to>
    <xdr:cxnSp macro="">
      <xdr:nvCxnSpPr>
        <xdr:cNvPr id="240" name="直線コネクタ 239"/>
        <xdr:cNvCxnSpPr/>
      </xdr:nvCxnSpPr>
      <xdr:spPr>
        <a:xfrm>
          <a:off x="1130300" y="16721643"/>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141753</xdr:rowOff>
    </xdr:from>
    <xdr:to>
      <xdr:col>24</xdr:col>
      <xdr:colOff>114300</xdr:colOff>
      <xdr:row>97</xdr:row>
      <xdr:rowOff>71903</xdr:rowOff>
    </xdr:to>
    <xdr:sp macro="" textlink="">
      <xdr:nvSpPr>
        <xdr:cNvPr id="250" name="楕円 249"/>
        <xdr:cNvSpPr/>
      </xdr:nvSpPr>
      <xdr:spPr>
        <a:xfrm>
          <a:off x="4584700" y="166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56680</xdr:rowOff>
    </xdr:from>
    <xdr:ext cx="534377" cy="259045"/>
    <xdr:sp macro="" textlink="">
      <xdr:nvSpPr>
        <xdr:cNvPr id="251" name="衛生費該当値テキスト"/>
        <xdr:cNvSpPr txBox="1"/>
      </xdr:nvSpPr>
      <xdr:spPr>
        <a:xfrm>
          <a:off x="4686300" y="165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46090</xdr:rowOff>
    </xdr:from>
    <xdr:to>
      <xdr:col>20</xdr:col>
      <xdr:colOff>38100</xdr:colOff>
      <xdr:row>97</xdr:row>
      <xdr:rowOff>147690</xdr:rowOff>
    </xdr:to>
    <xdr:sp macro="" textlink="">
      <xdr:nvSpPr>
        <xdr:cNvPr id="252" name="楕円 251"/>
        <xdr:cNvSpPr/>
      </xdr:nvSpPr>
      <xdr:spPr>
        <a:xfrm>
          <a:off x="3746500" y="166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138817</xdr:rowOff>
    </xdr:from>
    <xdr:ext cx="534377" cy="259045"/>
    <xdr:sp macro="" textlink="">
      <xdr:nvSpPr>
        <xdr:cNvPr id="253" name="テキスト ボックス 252"/>
        <xdr:cNvSpPr txBox="1"/>
      </xdr:nvSpPr>
      <xdr:spPr>
        <a:xfrm>
          <a:off x="3530111" y="167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49611</xdr:rowOff>
    </xdr:from>
    <xdr:to>
      <xdr:col>15</xdr:col>
      <xdr:colOff>101600</xdr:colOff>
      <xdr:row>97</xdr:row>
      <xdr:rowOff>151211</xdr:rowOff>
    </xdr:to>
    <xdr:sp macro="" textlink="">
      <xdr:nvSpPr>
        <xdr:cNvPr id="254" name="楕円 253"/>
        <xdr:cNvSpPr/>
      </xdr:nvSpPr>
      <xdr:spPr>
        <a:xfrm>
          <a:off x="2857500" y="166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142338</xdr:rowOff>
    </xdr:from>
    <xdr:ext cx="534377" cy="259045"/>
    <xdr:sp macro="" textlink="">
      <xdr:nvSpPr>
        <xdr:cNvPr id="255" name="テキスト ボックス 254"/>
        <xdr:cNvSpPr txBox="1"/>
      </xdr:nvSpPr>
      <xdr:spPr>
        <a:xfrm>
          <a:off x="2641111" y="1677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52308</xdr:rowOff>
    </xdr:from>
    <xdr:to>
      <xdr:col>10</xdr:col>
      <xdr:colOff>165100</xdr:colOff>
      <xdr:row>97</xdr:row>
      <xdr:rowOff>153908</xdr:rowOff>
    </xdr:to>
    <xdr:sp macro="" textlink="">
      <xdr:nvSpPr>
        <xdr:cNvPr id="256" name="楕円 255"/>
        <xdr:cNvSpPr/>
      </xdr:nvSpPr>
      <xdr:spPr>
        <a:xfrm>
          <a:off x="1968500" y="166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145035</xdr:rowOff>
    </xdr:from>
    <xdr:ext cx="534377" cy="259045"/>
    <xdr:sp macro="" textlink="">
      <xdr:nvSpPr>
        <xdr:cNvPr id="257" name="テキスト ボックス 256"/>
        <xdr:cNvSpPr txBox="1"/>
      </xdr:nvSpPr>
      <xdr:spPr>
        <a:xfrm>
          <a:off x="1752111" y="167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40193</xdr:rowOff>
    </xdr:from>
    <xdr:to>
      <xdr:col>6</xdr:col>
      <xdr:colOff>38100</xdr:colOff>
      <xdr:row>97</xdr:row>
      <xdr:rowOff>141793</xdr:rowOff>
    </xdr:to>
    <xdr:sp macro="" textlink="">
      <xdr:nvSpPr>
        <xdr:cNvPr id="258" name="楕円 257"/>
        <xdr:cNvSpPr/>
      </xdr:nvSpPr>
      <xdr:spPr>
        <a:xfrm>
          <a:off x="1079500" y="1667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132920</xdr:rowOff>
    </xdr:from>
    <xdr:ext cx="534377" cy="259045"/>
    <xdr:sp macro="" textlink="">
      <xdr:nvSpPr>
        <xdr:cNvPr id="259" name="テキスト ボックス 258"/>
        <xdr:cNvSpPr txBox="1"/>
      </xdr:nvSpPr>
      <xdr:spPr>
        <a:xfrm>
          <a:off x="863111" y="167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56490</xdr:rowOff>
    </xdr:from>
    <xdr:to>
      <xdr:col>55</xdr:col>
      <xdr:colOff>0</xdr:colOff>
      <xdr:row>38</xdr:row>
      <xdr:rowOff>58547</xdr:rowOff>
    </xdr:to>
    <xdr:cxnSp macro="">
      <xdr:nvCxnSpPr>
        <xdr:cNvPr id="286" name="直線コネクタ 285"/>
        <xdr:cNvCxnSpPr/>
      </xdr:nvCxnSpPr>
      <xdr:spPr>
        <a:xfrm>
          <a:off x="9639300" y="6571590"/>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56490</xdr:rowOff>
    </xdr:from>
    <xdr:to>
      <xdr:col>50</xdr:col>
      <xdr:colOff>114300</xdr:colOff>
      <xdr:row>38</xdr:row>
      <xdr:rowOff>67463</xdr:rowOff>
    </xdr:to>
    <xdr:cxnSp macro="">
      <xdr:nvCxnSpPr>
        <xdr:cNvPr id="289" name="直線コネクタ 288"/>
        <xdr:cNvCxnSpPr/>
      </xdr:nvCxnSpPr>
      <xdr:spPr>
        <a:xfrm flipV="1">
          <a:off x="8750300" y="657159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64491</xdr:rowOff>
    </xdr:from>
    <xdr:to>
      <xdr:col>45</xdr:col>
      <xdr:colOff>177800</xdr:colOff>
      <xdr:row>38</xdr:row>
      <xdr:rowOff>67463</xdr:rowOff>
    </xdr:to>
    <xdr:cxnSp macro="">
      <xdr:nvCxnSpPr>
        <xdr:cNvPr id="292" name="直線コネクタ 291"/>
        <xdr:cNvCxnSpPr/>
      </xdr:nvCxnSpPr>
      <xdr:spPr>
        <a:xfrm>
          <a:off x="7861300" y="657959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64491</xdr:rowOff>
    </xdr:from>
    <xdr:to>
      <xdr:col>41</xdr:col>
      <xdr:colOff>50800</xdr:colOff>
      <xdr:row>38</xdr:row>
      <xdr:rowOff>70206</xdr:rowOff>
    </xdr:to>
    <xdr:cxnSp macro="">
      <xdr:nvCxnSpPr>
        <xdr:cNvPr id="295" name="直線コネクタ 294"/>
        <xdr:cNvCxnSpPr/>
      </xdr:nvCxnSpPr>
      <xdr:spPr>
        <a:xfrm flipV="1">
          <a:off x="6972300" y="657959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7747</xdr:rowOff>
    </xdr:from>
    <xdr:to>
      <xdr:col>55</xdr:col>
      <xdr:colOff>50800</xdr:colOff>
      <xdr:row>38</xdr:row>
      <xdr:rowOff>109347</xdr:rowOff>
    </xdr:to>
    <xdr:sp macro="" textlink="">
      <xdr:nvSpPr>
        <xdr:cNvPr id="305" name="楕円 304"/>
        <xdr:cNvSpPr/>
      </xdr:nvSpPr>
      <xdr:spPr>
        <a:xfrm>
          <a:off x="104267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94124</xdr:rowOff>
    </xdr:from>
    <xdr:ext cx="378565" cy="259045"/>
    <xdr:sp macro="" textlink="">
      <xdr:nvSpPr>
        <xdr:cNvPr id="306" name="労働費該当値テキスト"/>
        <xdr:cNvSpPr txBox="1"/>
      </xdr:nvSpPr>
      <xdr:spPr>
        <a:xfrm>
          <a:off x="10528300" y="6437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5690</xdr:rowOff>
    </xdr:from>
    <xdr:to>
      <xdr:col>50</xdr:col>
      <xdr:colOff>165100</xdr:colOff>
      <xdr:row>38</xdr:row>
      <xdr:rowOff>107290</xdr:rowOff>
    </xdr:to>
    <xdr:sp macro="" textlink="">
      <xdr:nvSpPr>
        <xdr:cNvPr id="307" name="楕円 306"/>
        <xdr:cNvSpPr/>
      </xdr:nvSpPr>
      <xdr:spPr>
        <a:xfrm>
          <a:off x="9588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98417</xdr:rowOff>
    </xdr:from>
    <xdr:ext cx="378565" cy="259045"/>
    <xdr:sp macro="" textlink="">
      <xdr:nvSpPr>
        <xdr:cNvPr id="308" name="テキスト ボックス 307"/>
        <xdr:cNvSpPr txBox="1"/>
      </xdr:nvSpPr>
      <xdr:spPr>
        <a:xfrm>
          <a:off x="9450017" y="66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16663</xdr:rowOff>
    </xdr:from>
    <xdr:to>
      <xdr:col>46</xdr:col>
      <xdr:colOff>38100</xdr:colOff>
      <xdr:row>38</xdr:row>
      <xdr:rowOff>118263</xdr:rowOff>
    </xdr:to>
    <xdr:sp macro="" textlink="">
      <xdr:nvSpPr>
        <xdr:cNvPr id="309" name="楕円 308"/>
        <xdr:cNvSpPr/>
      </xdr:nvSpPr>
      <xdr:spPr>
        <a:xfrm>
          <a:off x="8699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109390</xdr:rowOff>
    </xdr:from>
    <xdr:ext cx="378565" cy="259045"/>
    <xdr:sp macro="" textlink="">
      <xdr:nvSpPr>
        <xdr:cNvPr id="310" name="テキスト ボックス 309"/>
        <xdr:cNvSpPr txBox="1"/>
      </xdr:nvSpPr>
      <xdr:spPr>
        <a:xfrm>
          <a:off x="8561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13691</xdr:rowOff>
    </xdr:from>
    <xdr:to>
      <xdr:col>41</xdr:col>
      <xdr:colOff>101600</xdr:colOff>
      <xdr:row>38</xdr:row>
      <xdr:rowOff>115291</xdr:rowOff>
    </xdr:to>
    <xdr:sp macro="" textlink="">
      <xdr:nvSpPr>
        <xdr:cNvPr id="311" name="楕円 310"/>
        <xdr:cNvSpPr/>
      </xdr:nvSpPr>
      <xdr:spPr>
        <a:xfrm>
          <a:off x="7810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106418</xdr:rowOff>
    </xdr:from>
    <xdr:ext cx="378565" cy="259045"/>
    <xdr:sp macro="" textlink="">
      <xdr:nvSpPr>
        <xdr:cNvPr id="312" name="テキスト ボックス 311"/>
        <xdr:cNvSpPr txBox="1"/>
      </xdr:nvSpPr>
      <xdr:spPr>
        <a:xfrm>
          <a:off x="7672017"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19406</xdr:rowOff>
    </xdr:from>
    <xdr:to>
      <xdr:col>36</xdr:col>
      <xdr:colOff>165100</xdr:colOff>
      <xdr:row>38</xdr:row>
      <xdr:rowOff>121006</xdr:rowOff>
    </xdr:to>
    <xdr:sp macro="" textlink="">
      <xdr:nvSpPr>
        <xdr:cNvPr id="313" name="楕円 312"/>
        <xdr:cNvSpPr/>
      </xdr:nvSpPr>
      <xdr:spPr>
        <a:xfrm>
          <a:off x="6921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112133</xdr:rowOff>
    </xdr:from>
    <xdr:ext cx="378565" cy="259045"/>
    <xdr:sp macro="" textlink="">
      <xdr:nvSpPr>
        <xdr:cNvPr id="314" name="テキスト ボックス 313"/>
        <xdr:cNvSpPr txBox="1"/>
      </xdr:nvSpPr>
      <xdr:spPr>
        <a:xfrm>
          <a:off x="6783017" y="66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26975</xdr:rowOff>
    </xdr:from>
    <xdr:to>
      <xdr:col>55</xdr:col>
      <xdr:colOff>0</xdr:colOff>
      <xdr:row>58</xdr:row>
      <xdr:rowOff>34899</xdr:rowOff>
    </xdr:to>
    <xdr:cxnSp macro="">
      <xdr:nvCxnSpPr>
        <xdr:cNvPr id="343" name="直線コネクタ 342"/>
        <xdr:cNvCxnSpPr/>
      </xdr:nvCxnSpPr>
      <xdr:spPr>
        <a:xfrm flipV="1">
          <a:off x="9639300" y="9971075"/>
          <a:ext cx="8382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34899</xdr:rowOff>
    </xdr:from>
    <xdr:to>
      <xdr:col>50</xdr:col>
      <xdr:colOff>114300</xdr:colOff>
      <xdr:row>58</xdr:row>
      <xdr:rowOff>68935</xdr:rowOff>
    </xdr:to>
    <xdr:cxnSp macro="">
      <xdr:nvCxnSpPr>
        <xdr:cNvPr id="346" name="直線コネクタ 345"/>
        <xdr:cNvCxnSpPr/>
      </xdr:nvCxnSpPr>
      <xdr:spPr>
        <a:xfrm flipV="1">
          <a:off x="8750300" y="9978999"/>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92837</xdr:rowOff>
    </xdr:from>
    <xdr:to>
      <xdr:col>45</xdr:col>
      <xdr:colOff>177800</xdr:colOff>
      <xdr:row>58</xdr:row>
      <xdr:rowOff>68935</xdr:rowOff>
    </xdr:to>
    <xdr:cxnSp macro="">
      <xdr:nvCxnSpPr>
        <xdr:cNvPr id="349" name="直線コネクタ 348"/>
        <xdr:cNvCxnSpPr/>
      </xdr:nvCxnSpPr>
      <xdr:spPr>
        <a:xfrm>
          <a:off x="7861300" y="9694037"/>
          <a:ext cx="889000" cy="3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92837</xdr:rowOff>
    </xdr:from>
    <xdr:to>
      <xdr:col>41</xdr:col>
      <xdr:colOff>50800</xdr:colOff>
      <xdr:row>58</xdr:row>
      <xdr:rowOff>27521</xdr:rowOff>
    </xdr:to>
    <xdr:cxnSp macro="">
      <xdr:nvCxnSpPr>
        <xdr:cNvPr id="352" name="直線コネクタ 351"/>
        <xdr:cNvCxnSpPr/>
      </xdr:nvCxnSpPr>
      <xdr:spPr>
        <a:xfrm flipV="1">
          <a:off x="6972300" y="9694037"/>
          <a:ext cx="889000" cy="2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147625</xdr:rowOff>
    </xdr:from>
    <xdr:to>
      <xdr:col>55</xdr:col>
      <xdr:colOff>50800</xdr:colOff>
      <xdr:row>58</xdr:row>
      <xdr:rowOff>77775</xdr:rowOff>
    </xdr:to>
    <xdr:sp macro="" textlink="">
      <xdr:nvSpPr>
        <xdr:cNvPr id="362" name="楕円 361"/>
        <xdr:cNvSpPr/>
      </xdr:nvSpPr>
      <xdr:spPr>
        <a:xfrm>
          <a:off x="10426700" y="99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62552</xdr:rowOff>
    </xdr:from>
    <xdr:ext cx="534377" cy="259045"/>
    <xdr:sp macro="" textlink="">
      <xdr:nvSpPr>
        <xdr:cNvPr id="363" name="農林水産業費該当値テキスト"/>
        <xdr:cNvSpPr txBox="1"/>
      </xdr:nvSpPr>
      <xdr:spPr>
        <a:xfrm>
          <a:off x="10528300" y="98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155549</xdr:rowOff>
    </xdr:from>
    <xdr:to>
      <xdr:col>50</xdr:col>
      <xdr:colOff>165100</xdr:colOff>
      <xdr:row>58</xdr:row>
      <xdr:rowOff>85699</xdr:rowOff>
    </xdr:to>
    <xdr:sp macro="" textlink="">
      <xdr:nvSpPr>
        <xdr:cNvPr id="364" name="楕円 363"/>
        <xdr:cNvSpPr/>
      </xdr:nvSpPr>
      <xdr:spPr>
        <a:xfrm>
          <a:off x="9588500" y="99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76826</xdr:rowOff>
    </xdr:from>
    <xdr:ext cx="534377" cy="259045"/>
    <xdr:sp macro="" textlink="">
      <xdr:nvSpPr>
        <xdr:cNvPr id="365" name="テキスト ボックス 364"/>
        <xdr:cNvSpPr txBox="1"/>
      </xdr:nvSpPr>
      <xdr:spPr>
        <a:xfrm>
          <a:off x="9372111" y="100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18135</xdr:rowOff>
    </xdr:from>
    <xdr:to>
      <xdr:col>46</xdr:col>
      <xdr:colOff>38100</xdr:colOff>
      <xdr:row>58</xdr:row>
      <xdr:rowOff>119735</xdr:rowOff>
    </xdr:to>
    <xdr:sp macro="" textlink="">
      <xdr:nvSpPr>
        <xdr:cNvPr id="366" name="楕円 365"/>
        <xdr:cNvSpPr/>
      </xdr:nvSpPr>
      <xdr:spPr>
        <a:xfrm>
          <a:off x="8699500" y="99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110862</xdr:rowOff>
    </xdr:from>
    <xdr:ext cx="534377" cy="259045"/>
    <xdr:sp macro="" textlink="">
      <xdr:nvSpPr>
        <xdr:cNvPr id="367" name="テキスト ボックス 366"/>
        <xdr:cNvSpPr txBox="1"/>
      </xdr:nvSpPr>
      <xdr:spPr>
        <a:xfrm>
          <a:off x="8483111" y="100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42037</xdr:rowOff>
    </xdr:from>
    <xdr:to>
      <xdr:col>41</xdr:col>
      <xdr:colOff>101600</xdr:colOff>
      <xdr:row>56</xdr:row>
      <xdr:rowOff>143637</xdr:rowOff>
    </xdr:to>
    <xdr:sp macro="" textlink="">
      <xdr:nvSpPr>
        <xdr:cNvPr id="368" name="楕円 367"/>
        <xdr:cNvSpPr/>
      </xdr:nvSpPr>
      <xdr:spPr>
        <a:xfrm>
          <a:off x="7810500" y="9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160164</xdr:rowOff>
    </xdr:from>
    <xdr:ext cx="534377" cy="259045"/>
    <xdr:sp macro="" textlink="">
      <xdr:nvSpPr>
        <xdr:cNvPr id="369" name="テキスト ボックス 368"/>
        <xdr:cNvSpPr txBox="1"/>
      </xdr:nvSpPr>
      <xdr:spPr>
        <a:xfrm>
          <a:off x="7594111" y="94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148171</xdr:rowOff>
    </xdr:from>
    <xdr:to>
      <xdr:col>36</xdr:col>
      <xdr:colOff>165100</xdr:colOff>
      <xdr:row>58</xdr:row>
      <xdr:rowOff>78321</xdr:rowOff>
    </xdr:to>
    <xdr:sp macro="" textlink="">
      <xdr:nvSpPr>
        <xdr:cNvPr id="370" name="楕円 369"/>
        <xdr:cNvSpPr/>
      </xdr:nvSpPr>
      <xdr:spPr>
        <a:xfrm>
          <a:off x="6921500" y="99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69448</xdr:rowOff>
    </xdr:from>
    <xdr:ext cx="534377" cy="259045"/>
    <xdr:sp macro="" textlink="">
      <xdr:nvSpPr>
        <xdr:cNvPr id="371" name="テキスト ボックス 370"/>
        <xdr:cNvSpPr txBox="1"/>
      </xdr:nvSpPr>
      <xdr:spPr>
        <a:xfrm>
          <a:off x="6705111" y="100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37781</xdr:rowOff>
    </xdr:from>
    <xdr:to>
      <xdr:col>55</xdr:col>
      <xdr:colOff>0</xdr:colOff>
      <xdr:row>78</xdr:row>
      <xdr:rowOff>38902</xdr:rowOff>
    </xdr:to>
    <xdr:cxnSp macro="">
      <xdr:nvCxnSpPr>
        <xdr:cNvPr id="398" name="直線コネクタ 397"/>
        <xdr:cNvCxnSpPr/>
      </xdr:nvCxnSpPr>
      <xdr:spPr>
        <a:xfrm flipV="1">
          <a:off x="9639300" y="13410881"/>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38902</xdr:rowOff>
    </xdr:from>
    <xdr:to>
      <xdr:col>50</xdr:col>
      <xdr:colOff>114300</xdr:colOff>
      <xdr:row>78</xdr:row>
      <xdr:rowOff>72734</xdr:rowOff>
    </xdr:to>
    <xdr:cxnSp macro="">
      <xdr:nvCxnSpPr>
        <xdr:cNvPr id="401" name="直線コネクタ 400"/>
        <xdr:cNvCxnSpPr/>
      </xdr:nvCxnSpPr>
      <xdr:spPr>
        <a:xfrm flipV="1">
          <a:off x="8750300" y="13412002"/>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72734</xdr:rowOff>
    </xdr:from>
    <xdr:to>
      <xdr:col>45</xdr:col>
      <xdr:colOff>177800</xdr:colOff>
      <xdr:row>78</xdr:row>
      <xdr:rowOff>76465</xdr:rowOff>
    </xdr:to>
    <xdr:cxnSp macro="">
      <xdr:nvCxnSpPr>
        <xdr:cNvPr id="404" name="直線コネクタ 403"/>
        <xdr:cNvCxnSpPr/>
      </xdr:nvCxnSpPr>
      <xdr:spPr>
        <a:xfrm flipV="1">
          <a:off x="7861300" y="13445834"/>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76465</xdr:rowOff>
    </xdr:from>
    <xdr:to>
      <xdr:col>41</xdr:col>
      <xdr:colOff>50800</xdr:colOff>
      <xdr:row>78</xdr:row>
      <xdr:rowOff>85855</xdr:rowOff>
    </xdr:to>
    <xdr:cxnSp macro="">
      <xdr:nvCxnSpPr>
        <xdr:cNvPr id="407" name="直線コネクタ 406"/>
        <xdr:cNvCxnSpPr/>
      </xdr:nvCxnSpPr>
      <xdr:spPr>
        <a:xfrm flipV="1">
          <a:off x="6972300" y="13449565"/>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158431</xdr:rowOff>
    </xdr:from>
    <xdr:to>
      <xdr:col>55</xdr:col>
      <xdr:colOff>50800</xdr:colOff>
      <xdr:row>78</xdr:row>
      <xdr:rowOff>88581</xdr:rowOff>
    </xdr:to>
    <xdr:sp macro="" textlink="">
      <xdr:nvSpPr>
        <xdr:cNvPr id="417" name="楕円 416"/>
        <xdr:cNvSpPr/>
      </xdr:nvSpPr>
      <xdr:spPr>
        <a:xfrm>
          <a:off x="10426700" y="133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159552</xdr:rowOff>
    </xdr:from>
    <xdr:to>
      <xdr:col>50</xdr:col>
      <xdr:colOff>165100</xdr:colOff>
      <xdr:row>78</xdr:row>
      <xdr:rowOff>89702</xdr:rowOff>
    </xdr:to>
    <xdr:sp macro="" textlink="">
      <xdr:nvSpPr>
        <xdr:cNvPr id="419" name="楕円 418"/>
        <xdr:cNvSpPr/>
      </xdr:nvSpPr>
      <xdr:spPr>
        <a:xfrm>
          <a:off x="9588500" y="133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80829</xdr:rowOff>
    </xdr:from>
    <xdr:ext cx="534377" cy="259045"/>
    <xdr:sp macro="" textlink="">
      <xdr:nvSpPr>
        <xdr:cNvPr id="420" name="テキスト ボックス 419"/>
        <xdr:cNvSpPr txBox="1"/>
      </xdr:nvSpPr>
      <xdr:spPr>
        <a:xfrm>
          <a:off x="9372111" y="134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21934</xdr:rowOff>
    </xdr:from>
    <xdr:to>
      <xdr:col>46</xdr:col>
      <xdr:colOff>38100</xdr:colOff>
      <xdr:row>78</xdr:row>
      <xdr:rowOff>123534</xdr:rowOff>
    </xdr:to>
    <xdr:sp macro="" textlink="">
      <xdr:nvSpPr>
        <xdr:cNvPr id="421" name="楕円 420"/>
        <xdr:cNvSpPr/>
      </xdr:nvSpPr>
      <xdr:spPr>
        <a:xfrm>
          <a:off x="8699500" y="133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114661</xdr:rowOff>
    </xdr:from>
    <xdr:ext cx="534377" cy="259045"/>
    <xdr:sp macro="" textlink="">
      <xdr:nvSpPr>
        <xdr:cNvPr id="422" name="テキスト ボックス 421"/>
        <xdr:cNvSpPr txBox="1"/>
      </xdr:nvSpPr>
      <xdr:spPr>
        <a:xfrm>
          <a:off x="8483111" y="134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25665</xdr:rowOff>
    </xdr:from>
    <xdr:to>
      <xdr:col>41</xdr:col>
      <xdr:colOff>101600</xdr:colOff>
      <xdr:row>78</xdr:row>
      <xdr:rowOff>127265</xdr:rowOff>
    </xdr:to>
    <xdr:sp macro="" textlink="">
      <xdr:nvSpPr>
        <xdr:cNvPr id="423" name="楕円 422"/>
        <xdr:cNvSpPr/>
      </xdr:nvSpPr>
      <xdr:spPr>
        <a:xfrm>
          <a:off x="7810500" y="133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118392</xdr:rowOff>
    </xdr:from>
    <xdr:ext cx="534377" cy="259045"/>
    <xdr:sp macro="" textlink="">
      <xdr:nvSpPr>
        <xdr:cNvPr id="424" name="テキスト ボックス 423"/>
        <xdr:cNvSpPr txBox="1"/>
      </xdr:nvSpPr>
      <xdr:spPr>
        <a:xfrm>
          <a:off x="7594111" y="134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35055</xdr:rowOff>
    </xdr:from>
    <xdr:to>
      <xdr:col>36</xdr:col>
      <xdr:colOff>165100</xdr:colOff>
      <xdr:row>78</xdr:row>
      <xdr:rowOff>136655</xdr:rowOff>
    </xdr:to>
    <xdr:sp macro="" textlink="">
      <xdr:nvSpPr>
        <xdr:cNvPr id="425" name="楕円 424"/>
        <xdr:cNvSpPr/>
      </xdr:nvSpPr>
      <xdr:spPr>
        <a:xfrm>
          <a:off x="6921500" y="134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127782</xdr:rowOff>
    </xdr:from>
    <xdr:ext cx="534377" cy="259045"/>
    <xdr:sp macro="" textlink="">
      <xdr:nvSpPr>
        <xdr:cNvPr id="426" name="テキスト ボックス 425"/>
        <xdr:cNvSpPr txBox="1"/>
      </xdr:nvSpPr>
      <xdr:spPr>
        <a:xfrm>
          <a:off x="6705111" y="135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61308</xdr:rowOff>
    </xdr:from>
    <xdr:to>
      <xdr:col>55</xdr:col>
      <xdr:colOff>0</xdr:colOff>
      <xdr:row>97</xdr:row>
      <xdr:rowOff>91717</xdr:rowOff>
    </xdr:to>
    <xdr:cxnSp macro="">
      <xdr:nvCxnSpPr>
        <xdr:cNvPr id="453" name="直線コネクタ 452"/>
        <xdr:cNvCxnSpPr/>
      </xdr:nvCxnSpPr>
      <xdr:spPr>
        <a:xfrm>
          <a:off x="9639300" y="16691958"/>
          <a:ext cx="838200" cy="3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61308</xdr:rowOff>
    </xdr:from>
    <xdr:to>
      <xdr:col>50</xdr:col>
      <xdr:colOff>114300</xdr:colOff>
      <xdr:row>97</xdr:row>
      <xdr:rowOff>112204</xdr:rowOff>
    </xdr:to>
    <xdr:cxnSp macro="">
      <xdr:nvCxnSpPr>
        <xdr:cNvPr id="456" name="直線コネクタ 455"/>
        <xdr:cNvCxnSpPr/>
      </xdr:nvCxnSpPr>
      <xdr:spPr>
        <a:xfrm flipV="1">
          <a:off x="8750300" y="16691958"/>
          <a:ext cx="889000" cy="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104592</xdr:rowOff>
    </xdr:from>
    <xdr:to>
      <xdr:col>45</xdr:col>
      <xdr:colOff>177800</xdr:colOff>
      <xdr:row>97</xdr:row>
      <xdr:rowOff>112204</xdr:rowOff>
    </xdr:to>
    <xdr:cxnSp macro="">
      <xdr:nvCxnSpPr>
        <xdr:cNvPr id="459" name="直線コネクタ 458"/>
        <xdr:cNvCxnSpPr/>
      </xdr:nvCxnSpPr>
      <xdr:spPr>
        <a:xfrm>
          <a:off x="7861300" y="16735242"/>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104592</xdr:rowOff>
    </xdr:from>
    <xdr:to>
      <xdr:col>41</xdr:col>
      <xdr:colOff>50800</xdr:colOff>
      <xdr:row>97</xdr:row>
      <xdr:rowOff>114202</xdr:rowOff>
    </xdr:to>
    <xdr:cxnSp macro="">
      <xdr:nvCxnSpPr>
        <xdr:cNvPr id="462" name="直線コネクタ 461"/>
        <xdr:cNvCxnSpPr/>
      </xdr:nvCxnSpPr>
      <xdr:spPr>
        <a:xfrm flipV="1">
          <a:off x="6972300" y="16735242"/>
          <a:ext cx="889000" cy="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40917</xdr:rowOff>
    </xdr:from>
    <xdr:to>
      <xdr:col>55</xdr:col>
      <xdr:colOff>50800</xdr:colOff>
      <xdr:row>97</xdr:row>
      <xdr:rowOff>142517</xdr:rowOff>
    </xdr:to>
    <xdr:sp macro="" textlink="">
      <xdr:nvSpPr>
        <xdr:cNvPr id="472" name="楕円 471"/>
        <xdr:cNvSpPr/>
      </xdr:nvSpPr>
      <xdr:spPr>
        <a:xfrm>
          <a:off x="10426700" y="166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19344</xdr:rowOff>
    </xdr:from>
    <xdr:ext cx="534377" cy="259045"/>
    <xdr:sp macro="" textlink="">
      <xdr:nvSpPr>
        <xdr:cNvPr id="473" name="土木費該当値テキスト"/>
        <xdr:cNvSpPr txBox="1"/>
      </xdr:nvSpPr>
      <xdr:spPr>
        <a:xfrm>
          <a:off x="10528300" y="1664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10508</xdr:rowOff>
    </xdr:from>
    <xdr:to>
      <xdr:col>50</xdr:col>
      <xdr:colOff>165100</xdr:colOff>
      <xdr:row>97</xdr:row>
      <xdr:rowOff>112108</xdr:rowOff>
    </xdr:to>
    <xdr:sp macro="" textlink="">
      <xdr:nvSpPr>
        <xdr:cNvPr id="474" name="楕円 473"/>
        <xdr:cNvSpPr/>
      </xdr:nvSpPr>
      <xdr:spPr>
        <a:xfrm>
          <a:off x="9588500" y="166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103235</xdr:rowOff>
    </xdr:from>
    <xdr:ext cx="534377" cy="259045"/>
    <xdr:sp macro="" textlink="">
      <xdr:nvSpPr>
        <xdr:cNvPr id="475" name="テキスト ボックス 474"/>
        <xdr:cNvSpPr txBox="1"/>
      </xdr:nvSpPr>
      <xdr:spPr>
        <a:xfrm>
          <a:off x="9372111" y="167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61404</xdr:rowOff>
    </xdr:from>
    <xdr:to>
      <xdr:col>46</xdr:col>
      <xdr:colOff>38100</xdr:colOff>
      <xdr:row>97</xdr:row>
      <xdr:rowOff>163004</xdr:rowOff>
    </xdr:to>
    <xdr:sp macro="" textlink="">
      <xdr:nvSpPr>
        <xdr:cNvPr id="476" name="楕円 475"/>
        <xdr:cNvSpPr/>
      </xdr:nvSpPr>
      <xdr:spPr>
        <a:xfrm>
          <a:off x="8699500" y="166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154131</xdr:rowOff>
    </xdr:from>
    <xdr:ext cx="534377" cy="259045"/>
    <xdr:sp macro="" textlink="">
      <xdr:nvSpPr>
        <xdr:cNvPr id="477" name="テキスト ボックス 476"/>
        <xdr:cNvSpPr txBox="1"/>
      </xdr:nvSpPr>
      <xdr:spPr>
        <a:xfrm>
          <a:off x="8483111" y="167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53792</xdr:rowOff>
    </xdr:from>
    <xdr:to>
      <xdr:col>41</xdr:col>
      <xdr:colOff>101600</xdr:colOff>
      <xdr:row>97</xdr:row>
      <xdr:rowOff>155392</xdr:rowOff>
    </xdr:to>
    <xdr:sp macro="" textlink="">
      <xdr:nvSpPr>
        <xdr:cNvPr id="478" name="楕円 477"/>
        <xdr:cNvSpPr/>
      </xdr:nvSpPr>
      <xdr:spPr>
        <a:xfrm>
          <a:off x="7810500" y="166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146519</xdr:rowOff>
    </xdr:from>
    <xdr:ext cx="534377" cy="259045"/>
    <xdr:sp macro="" textlink="">
      <xdr:nvSpPr>
        <xdr:cNvPr id="479" name="テキスト ボックス 478"/>
        <xdr:cNvSpPr txBox="1"/>
      </xdr:nvSpPr>
      <xdr:spPr>
        <a:xfrm>
          <a:off x="7594111" y="167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63402</xdr:rowOff>
    </xdr:from>
    <xdr:to>
      <xdr:col>36</xdr:col>
      <xdr:colOff>165100</xdr:colOff>
      <xdr:row>97</xdr:row>
      <xdr:rowOff>165002</xdr:rowOff>
    </xdr:to>
    <xdr:sp macro="" textlink="">
      <xdr:nvSpPr>
        <xdr:cNvPr id="480" name="楕円 479"/>
        <xdr:cNvSpPr/>
      </xdr:nvSpPr>
      <xdr:spPr>
        <a:xfrm>
          <a:off x="6921500" y="16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156129</xdr:rowOff>
    </xdr:from>
    <xdr:ext cx="534377" cy="259045"/>
    <xdr:sp macro="" textlink="">
      <xdr:nvSpPr>
        <xdr:cNvPr id="481" name="テキスト ボックス 480"/>
        <xdr:cNvSpPr txBox="1"/>
      </xdr:nvSpPr>
      <xdr:spPr>
        <a:xfrm>
          <a:off x="6705111" y="167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164941</xdr:rowOff>
    </xdr:from>
    <xdr:to>
      <xdr:col>85</xdr:col>
      <xdr:colOff>127000</xdr:colOff>
      <xdr:row>36</xdr:row>
      <xdr:rowOff>83426</xdr:rowOff>
    </xdr:to>
    <xdr:cxnSp macro="">
      <xdr:nvCxnSpPr>
        <xdr:cNvPr id="510" name="直線コネクタ 509"/>
        <xdr:cNvCxnSpPr/>
      </xdr:nvCxnSpPr>
      <xdr:spPr>
        <a:xfrm>
          <a:off x="15481300" y="6165691"/>
          <a:ext cx="838200" cy="8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164941</xdr:rowOff>
    </xdr:from>
    <xdr:to>
      <xdr:col>81</xdr:col>
      <xdr:colOff>50800</xdr:colOff>
      <xdr:row>36</xdr:row>
      <xdr:rowOff>141681</xdr:rowOff>
    </xdr:to>
    <xdr:cxnSp macro="">
      <xdr:nvCxnSpPr>
        <xdr:cNvPr id="513" name="直線コネクタ 512"/>
        <xdr:cNvCxnSpPr/>
      </xdr:nvCxnSpPr>
      <xdr:spPr>
        <a:xfrm flipV="1">
          <a:off x="14592300" y="6165691"/>
          <a:ext cx="889000" cy="14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141681</xdr:rowOff>
    </xdr:from>
    <xdr:to>
      <xdr:col>76</xdr:col>
      <xdr:colOff>114300</xdr:colOff>
      <xdr:row>36</xdr:row>
      <xdr:rowOff>158864</xdr:rowOff>
    </xdr:to>
    <xdr:cxnSp macro="">
      <xdr:nvCxnSpPr>
        <xdr:cNvPr id="516" name="直線コネクタ 515"/>
        <xdr:cNvCxnSpPr/>
      </xdr:nvCxnSpPr>
      <xdr:spPr>
        <a:xfrm flipV="1">
          <a:off x="13703300" y="6313881"/>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147320</xdr:rowOff>
    </xdr:from>
    <xdr:to>
      <xdr:col>71</xdr:col>
      <xdr:colOff>177800</xdr:colOff>
      <xdr:row>36</xdr:row>
      <xdr:rowOff>158864</xdr:rowOff>
    </xdr:to>
    <xdr:cxnSp macro="">
      <xdr:nvCxnSpPr>
        <xdr:cNvPr id="519" name="直線コネクタ 518"/>
        <xdr:cNvCxnSpPr/>
      </xdr:nvCxnSpPr>
      <xdr:spPr>
        <a:xfrm>
          <a:off x="12814300" y="6319520"/>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32626</xdr:rowOff>
    </xdr:from>
    <xdr:to>
      <xdr:col>85</xdr:col>
      <xdr:colOff>177800</xdr:colOff>
      <xdr:row>36</xdr:row>
      <xdr:rowOff>134226</xdr:rowOff>
    </xdr:to>
    <xdr:sp macro="" textlink="">
      <xdr:nvSpPr>
        <xdr:cNvPr id="529" name="楕円 528"/>
        <xdr:cNvSpPr/>
      </xdr:nvSpPr>
      <xdr:spPr>
        <a:xfrm>
          <a:off x="16268700" y="62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11053</xdr:rowOff>
    </xdr:from>
    <xdr:ext cx="534377" cy="259045"/>
    <xdr:sp macro="" textlink="">
      <xdr:nvSpPr>
        <xdr:cNvPr id="530" name="消防費該当値テキスト"/>
        <xdr:cNvSpPr txBox="1"/>
      </xdr:nvSpPr>
      <xdr:spPr>
        <a:xfrm>
          <a:off x="16370300" y="61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114141</xdr:rowOff>
    </xdr:from>
    <xdr:to>
      <xdr:col>81</xdr:col>
      <xdr:colOff>101600</xdr:colOff>
      <xdr:row>36</xdr:row>
      <xdr:rowOff>44291</xdr:rowOff>
    </xdr:to>
    <xdr:sp macro="" textlink="">
      <xdr:nvSpPr>
        <xdr:cNvPr id="531" name="楕円 530"/>
        <xdr:cNvSpPr/>
      </xdr:nvSpPr>
      <xdr:spPr>
        <a:xfrm>
          <a:off x="15430500" y="61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60818</xdr:rowOff>
    </xdr:from>
    <xdr:ext cx="534377" cy="259045"/>
    <xdr:sp macro="" textlink="">
      <xdr:nvSpPr>
        <xdr:cNvPr id="532" name="テキスト ボックス 531"/>
        <xdr:cNvSpPr txBox="1"/>
      </xdr:nvSpPr>
      <xdr:spPr>
        <a:xfrm>
          <a:off x="15214111" y="58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90881</xdr:rowOff>
    </xdr:from>
    <xdr:to>
      <xdr:col>76</xdr:col>
      <xdr:colOff>165100</xdr:colOff>
      <xdr:row>37</xdr:row>
      <xdr:rowOff>21031</xdr:rowOff>
    </xdr:to>
    <xdr:sp macro="" textlink="">
      <xdr:nvSpPr>
        <xdr:cNvPr id="533" name="楕円 532"/>
        <xdr:cNvSpPr/>
      </xdr:nvSpPr>
      <xdr:spPr>
        <a:xfrm>
          <a:off x="14541500" y="62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12158</xdr:rowOff>
    </xdr:from>
    <xdr:ext cx="534377" cy="259045"/>
    <xdr:sp macro="" textlink="">
      <xdr:nvSpPr>
        <xdr:cNvPr id="534" name="テキスト ボックス 533"/>
        <xdr:cNvSpPr txBox="1"/>
      </xdr:nvSpPr>
      <xdr:spPr>
        <a:xfrm>
          <a:off x="14325111" y="63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108064</xdr:rowOff>
    </xdr:from>
    <xdr:to>
      <xdr:col>72</xdr:col>
      <xdr:colOff>38100</xdr:colOff>
      <xdr:row>37</xdr:row>
      <xdr:rowOff>38214</xdr:rowOff>
    </xdr:to>
    <xdr:sp macro="" textlink="">
      <xdr:nvSpPr>
        <xdr:cNvPr id="535" name="楕円 534"/>
        <xdr:cNvSpPr/>
      </xdr:nvSpPr>
      <xdr:spPr>
        <a:xfrm>
          <a:off x="13652500" y="62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29341</xdr:rowOff>
    </xdr:from>
    <xdr:ext cx="534377" cy="259045"/>
    <xdr:sp macro="" textlink="">
      <xdr:nvSpPr>
        <xdr:cNvPr id="536" name="テキスト ボックス 535"/>
        <xdr:cNvSpPr txBox="1"/>
      </xdr:nvSpPr>
      <xdr:spPr>
        <a:xfrm>
          <a:off x="13436111" y="63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96520</xdr:rowOff>
    </xdr:from>
    <xdr:to>
      <xdr:col>67</xdr:col>
      <xdr:colOff>101600</xdr:colOff>
      <xdr:row>37</xdr:row>
      <xdr:rowOff>26670</xdr:rowOff>
    </xdr:to>
    <xdr:sp macro="" textlink="">
      <xdr:nvSpPr>
        <xdr:cNvPr id="537" name="楕円 536"/>
        <xdr:cNvSpPr/>
      </xdr:nvSpPr>
      <xdr:spPr>
        <a:xfrm>
          <a:off x="12763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17797</xdr:rowOff>
    </xdr:from>
    <xdr:ext cx="534377" cy="259045"/>
    <xdr:sp macro="" textlink="">
      <xdr:nvSpPr>
        <xdr:cNvPr id="538" name="テキスト ボックス 537"/>
        <xdr:cNvSpPr txBox="1"/>
      </xdr:nvSpPr>
      <xdr:spPr>
        <a:xfrm>
          <a:off x="12547111" y="63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4955</xdr:rowOff>
    </xdr:from>
    <xdr:to>
      <xdr:col>85</xdr:col>
      <xdr:colOff>127000</xdr:colOff>
      <xdr:row>57</xdr:row>
      <xdr:rowOff>32172</xdr:rowOff>
    </xdr:to>
    <xdr:cxnSp macro="">
      <xdr:nvCxnSpPr>
        <xdr:cNvPr id="572" name="直線コネクタ 571"/>
        <xdr:cNvCxnSpPr/>
      </xdr:nvCxnSpPr>
      <xdr:spPr>
        <a:xfrm>
          <a:off x="15481300" y="9777605"/>
          <a:ext cx="8382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72063</xdr:rowOff>
    </xdr:from>
    <xdr:to>
      <xdr:col>81</xdr:col>
      <xdr:colOff>50800</xdr:colOff>
      <xdr:row>57</xdr:row>
      <xdr:rowOff>4955</xdr:rowOff>
    </xdr:to>
    <xdr:cxnSp macro="">
      <xdr:nvCxnSpPr>
        <xdr:cNvPr id="575" name="直線コネクタ 574"/>
        <xdr:cNvCxnSpPr/>
      </xdr:nvCxnSpPr>
      <xdr:spPr>
        <a:xfrm>
          <a:off x="14592300" y="8987463"/>
          <a:ext cx="889000" cy="79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72063</xdr:rowOff>
    </xdr:from>
    <xdr:to>
      <xdr:col>76</xdr:col>
      <xdr:colOff>114300</xdr:colOff>
      <xdr:row>56</xdr:row>
      <xdr:rowOff>112368</xdr:rowOff>
    </xdr:to>
    <xdr:cxnSp macro="">
      <xdr:nvCxnSpPr>
        <xdr:cNvPr id="578" name="直線コネクタ 577"/>
        <xdr:cNvCxnSpPr/>
      </xdr:nvCxnSpPr>
      <xdr:spPr>
        <a:xfrm flipV="1">
          <a:off x="13703300" y="8987463"/>
          <a:ext cx="889000" cy="7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112368</xdr:rowOff>
    </xdr:from>
    <xdr:to>
      <xdr:col>71</xdr:col>
      <xdr:colOff>177800</xdr:colOff>
      <xdr:row>58</xdr:row>
      <xdr:rowOff>82436</xdr:rowOff>
    </xdr:to>
    <xdr:cxnSp macro="">
      <xdr:nvCxnSpPr>
        <xdr:cNvPr id="581" name="直線コネクタ 580"/>
        <xdr:cNvCxnSpPr/>
      </xdr:nvCxnSpPr>
      <xdr:spPr>
        <a:xfrm flipV="1">
          <a:off x="12814300" y="9713568"/>
          <a:ext cx="889000" cy="3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152822</xdr:rowOff>
    </xdr:from>
    <xdr:to>
      <xdr:col>85</xdr:col>
      <xdr:colOff>177800</xdr:colOff>
      <xdr:row>57</xdr:row>
      <xdr:rowOff>82972</xdr:rowOff>
    </xdr:to>
    <xdr:sp macro="" textlink="">
      <xdr:nvSpPr>
        <xdr:cNvPr id="591" name="楕円 590"/>
        <xdr:cNvSpPr/>
      </xdr:nvSpPr>
      <xdr:spPr>
        <a:xfrm>
          <a:off x="16268700" y="97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131249</xdr:rowOff>
    </xdr:from>
    <xdr:ext cx="534377" cy="259045"/>
    <xdr:sp macro="" textlink="">
      <xdr:nvSpPr>
        <xdr:cNvPr id="592" name="教育費該当値テキスト"/>
        <xdr:cNvSpPr txBox="1"/>
      </xdr:nvSpPr>
      <xdr:spPr>
        <a:xfrm>
          <a:off x="16370300" y="97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125605</xdr:rowOff>
    </xdr:from>
    <xdr:to>
      <xdr:col>81</xdr:col>
      <xdr:colOff>101600</xdr:colOff>
      <xdr:row>57</xdr:row>
      <xdr:rowOff>55755</xdr:rowOff>
    </xdr:to>
    <xdr:sp macro="" textlink="">
      <xdr:nvSpPr>
        <xdr:cNvPr id="593" name="楕円 592"/>
        <xdr:cNvSpPr/>
      </xdr:nvSpPr>
      <xdr:spPr>
        <a:xfrm>
          <a:off x="15430500" y="972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46882</xdr:rowOff>
    </xdr:from>
    <xdr:ext cx="534377" cy="259045"/>
    <xdr:sp macro="" textlink="">
      <xdr:nvSpPr>
        <xdr:cNvPr id="594" name="テキスト ボックス 593"/>
        <xdr:cNvSpPr txBox="1"/>
      </xdr:nvSpPr>
      <xdr:spPr>
        <a:xfrm>
          <a:off x="15214111" y="9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21263</xdr:rowOff>
    </xdr:from>
    <xdr:to>
      <xdr:col>76</xdr:col>
      <xdr:colOff>165100</xdr:colOff>
      <xdr:row>52</xdr:row>
      <xdr:rowOff>122863</xdr:rowOff>
    </xdr:to>
    <xdr:sp macro="" textlink="">
      <xdr:nvSpPr>
        <xdr:cNvPr id="595" name="楕円 594"/>
        <xdr:cNvSpPr/>
      </xdr:nvSpPr>
      <xdr:spPr>
        <a:xfrm>
          <a:off x="14541500" y="89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139390</xdr:rowOff>
    </xdr:from>
    <xdr:ext cx="599010" cy="259045"/>
    <xdr:sp macro="" textlink="">
      <xdr:nvSpPr>
        <xdr:cNvPr id="596" name="テキスト ボックス 595"/>
        <xdr:cNvSpPr txBox="1"/>
      </xdr:nvSpPr>
      <xdr:spPr>
        <a:xfrm>
          <a:off x="14292795" y="871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61568</xdr:rowOff>
    </xdr:from>
    <xdr:to>
      <xdr:col>72</xdr:col>
      <xdr:colOff>38100</xdr:colOff>
      <xdr:row>56</xdr:row>
      <xdr:rowOff>163168</xdr:rowOff>
    </xdr:to>
    <xdr:sp macro="" textlink="">
      <xdr:nvSpPr>
        <xdr:cNvPr id="597" name="楕円 596"/>
        <xdr:cNvSpPr/>
      </xdr:nvSpPr>
      <xdr:spPr>
        <a:xfrm>
          <a:off x="13652500" y="966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154295</xdr:rowOff>
    </xdr:from>
    <xdr:ext cx="534377" cy="259045"/>
    <xdr:sp macro="" textlink="">
      <xdr:nvSpPr>
        <xdr:cNvPr id="598" name="テキスト ボックス 597"/>
        <xdr:cNvSpPr txBox="1"/>
      </xdr:nvSpPr>
      <xdr:spPr>
        <a:xfrm>
          <a:off x="13436111" y="975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31636</xdr:rowOff>
    </xdr:from>
    <xdr:to>
      <xdr:col>67</xdr:col>
      <xdr:colOff>101600</xdr:colOff>
      <xdr:row>58</xdr:row>
      <xdr:rowOff>133236</xdr:rowOff>
    </xdr:to>
    <xdr:sp macro="" textlink="">
      <xdr:nvSpPr>
        <xdr:cNvPr id="599" name="楕円 598"/>
        <xdr:cNvSpPr/>
      </xdr:nvSpPr>
      <xdr:spPr>
        <a:xfrm>
          <a:off x="12763500" y="99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124363</xdr:rowOff>
    </xdr:from>
    <xdr:ext cx="534377" cy="259045"/>
    <xdr:sp macro="" textlink="">
      <xdr:nvSpPr>
        <xdr:cNvPr id="600" name="テキスト ボックス 599"/>
        <xdr:cNvSpPr txBox="1"/>
      </xdr:nvSpPr>
      <xdr:spPr>
        <a:xfrm>
          <a:off x="12547111" y="1006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25132</xdr:rowOff>
    </xdr:from>
    <xdr:to>
      <xdr:col>85</xdr:col>
      <xdr:colOff>127000</xdr:colOff>
      <xdr:row>78</xdr:row>
      <xdr:rowOff>25245</xdr:rowOff>
    </xdr:to>
    <xdr:cxnSp macro="">
      <xdr:nvCxnSpPr>
        <xdr:cNvPr id="625" name="直線コネクタ 624"/>
        <xdr:cNvCxnSpPr/>
      </xdr:nvCxnSpPr>
      <xdr:spPr>
        <a:xfrm flipV="1">
          <a:off x="15481300" y="13398232"/>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25217</xdr:rowOff>
    </xdr:from>
    <xdr:to>
      <xdr:col>81</xdr:col>
      <xdr:colOff>50800</xdr:colOff>
      <xdr:row>78</xdr:row>
      <xdr:rowOff>25245</xdr:rowOff>
    </xdr:to>
    <xdr:cxnSp macro="">
      <xdr:nvCxnSpPr>
        <xdr:cNvPr id="628" name="直線コネクタ 627"/>
        <xdr:cNvCxnSpPr/>
      </xdr:nvCxnSpPr>
      <xdr:spPr>
        <a:xfrm>
          <a:off x="14592300" y="13398317"/>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25102</xdr:rowOff>
    </xdr:from>
    <xdr:to>
      <xdr:col>76</xdr:col>
      <xdr:colOff>114300</xdr:colOff>
      <xdr:row>78</xdr:row>
      <xdr:rowOff>25217</xdr:rowOff>
    </xdr:to>
    <xdr:cxnSp macro="">
      <xdr:nvCxnSpPr>
        <xdr:cNvPr id="631" name="直線コネクタ 630"/>
        <xdr:cNvCxnSpPr/>
      </xdr:nvCxnSpPr>
      <xdr:spPr>
        <a:xfrm>
          <a:off x="13703300" y="1339820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24702</xdr:rowOff>
    </xdr:from>
    <xdr:to>
      <xdr:col>71</xdr:col>
      <xdr:colOff>177800</xdr:colOff>
      <xdr:row>78</xdr:row>
      <xdr:rowOff>25102</xdr:rowOff>
    </xdr:to>
    <xdr:cxnSp macro="">
      <xdr:nvCxnSpPr>
        <xdr:cNvPr id="634" name="直線コネクタ 633"/>
        <xdr:cNvCxnSpPr/>
      </xdr:nvCxnSpPr>
      <xdr:spPr>
        <a:xfrm>
          <a:off x="12814300" y="1339780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145782</xdr:rowOff>
    </xdr:from>
    <xdr:to>
      <xdr:col>85</xdr:col>
      <xdr:colOff>177800</xdr:colOff>
      <xdr:row>78</xdr:row>
      <xdr:rowOff>75932</xdr:rowOff>
    </xdr:to>
    <xdr:sp macro="" textlink="">
      <xdr:nvSpPr>
        <xdr:cNvPr id="644" name="楕円 643"/>
        <xdr:cNvSpPr/>
      </xdr:nvSpPr>
      <xdr:spPr>
        <a:xfrm>
          <a:off x="16268700" y="133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313932" cy="259045"/>
    <xdr:sp macro="" textlink="">
      <xdr:nvSpPr>
        <xdr:cNvPr id="645" name="災害復旧費該当値テキスト"/>
        <xdr:cNvSpPr txBox="1"/>
      </xdr:nvSpPr>
      <xdr:spPr>
        <a:xfrm>
          <a:off x="16370300" y="13268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145895</xdr:rowOff>
    </xdr:from>
    <xdr:to>
      <xdr:col>81</xdr:col>
      <xdr:colOff>101600</xdr:colOff>
      <xdr:row>78</xdr:row>
      <xdr:rowOff>76045</xdr:rowOff>
    </xdr:to>
    <xdr:sp macro="" textlink="">
      <xdr:nvSpPr>
        <xdr:cNvPr id="646" name="楕円 645"/>
        <xdr:cNvSpPr/>
      </xdr:nvSpPr>
      <xdr:spPr>
        <a:xfrm>
          <a:off x="15430500" y="133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67172</xdr:rowOff>
    </xdr:from>
    <xdr:ext cx="313932" cy="259045"/>
    <xdr:sp macro="" textlink="">
      <xdr:nvSpPr>
        <xdr:cNvPr id="647" name="テキスト ボックス 646"/>
        <xdr:cNvSpPr txBox="1"/>
      </xdr:nvSpPr>
      <xdr:spPr>
        <a:xfrm>
          <a:off x="15324333" y="13440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145867</xdr:rowOff>
    </xdr:from>
    <xdr:to>
      <xdr:col>76</xdr:col>
      <xdr:colOff>165100</xdr:colOff>
      <xdr:row>78</xdr:row>
      <xdr:rowOff>76017</xdr:rowOff>
    </xdr:to>
    <xdr:sp macro="" textlink="">
      <xdr:nvSpPr>
        <xdr:cNvPr id="648" name="楕円 647"/>
        <xdr:cNvSpPr/>
      </xdr:nvSpPr>
      <xdr:spPr>
        <a:xfrm>
          <a:off x="14541500" y="1334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67144</xdr:rowOff>
    </xdr:from>
    <xdr:ext cx="313932" cy="259045"/>
    <xdr:sp macro="" textlink="">
      <xdr:nvSpPr>
        <xdr:cNvPr id="649" name="テキスト ボックス 648"/>
        <xdr:cNvSpPr txBox="1"/>
      </xdr:nvSpPr>
      <xdr:spPr>
        <a:xfrm>
          <a:off x="14435333" y="13440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145752</xdr:rowOff>
    </xdr:from>
    <xdr:to>
      <xdr:col>72</xdr:col>
      <xdr:colOff>38100</xdr:colOff>
      <xdr:row>78</xdr:row>
      <xdr:rowOff>75902</xdr:rowOff>
    </xdr:to>
    <xdr:sp macro="" textlink="">
      <xdr:nvSpPr>
        <xdr:cNvPr id="650" name="楕円 649"/>
        <xdr:cNvSpPr/>
      </xdr:nvSpPr>
      <xdr:spPr>
        <a:xfrm>
          <a:off x="13652500" y="133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67029</xdr:rowOff>
    </xdr:from>
    <xdr:ext cx="313932" cy="259045"/>
    <xdr:sp macro="" textlink="">
      <xdr:nvSpPr>
        <xdr:cNvPr id="651" name="テキスト ボックス 650"/>
        <xdr:cNvSpPr txBox="1"/>
      </xdr:nvSpPr>
      <xdr:spPr>
        <a:xfrm>
          <a:off x="13546333" y="13440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145352</xdr:rowOff>
    </xdr:from>
    <xdr:to>
      <xdr:col>67</xdr:col>
      <xdr:colOff>101600</xdr:colOff>
      <xdr:row>78</xdr:row>
      <xdr:rowOff>75502</xdr:rowOff>
    </xdr:to>
    <xdr:sp macro="" textlink="">
      <xdr:nvSpPr>
        <xdr:cNvPr id="652" name="楕円 651"/>
        <xdr:cNvSpPr/>
      </xdr:nvSpPr>
      <xdr:spPr>
        <a:xfrm>
          <a:off x="12763500" y="133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66629</xdr:rowOff>
    </xdr:from>
    <xdr:ext cx="378565" cy="259045"/>
    <xdr:sp macro="" textlink="">
      <xdr:nvSpPr>
        <xdr:cNvPr id="653" name="テキスト ボックス 652"/>
        <xdr:cNvSpPr txBox="1"/>
      </xdr:nvSpPr>
      <xdr:spPr>
        <a:xfrm>
          <a:off x="12625017" y="1343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116252</xdr:rowOff>
    </xdr:from>
    <xdr:to>
      <xdr:col>85</xdr:col>
      <xdr:colOff>127000</xdr:colOff>
      <xdr:row>98</xdr:row>
      <xdr:rowOff>119416</xdr:rowOff>
    </xdr:to>
    <xdr:cxnSp macro="">
      <xdr:nvCxnSpPr>
        <xdr:cNvPr id="684" name="直線コネクタ 683"/>
        <xdr:cNvCxnSpPr/>
      </xdr:nvCxnSpPr>
      <xdr:spPr>
        <a:xfrm flipV="1">
          <a:off x="15481300" y="16918352"/>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110260</xdr:rowOff>
    </xdr:from>
    <xdr:to>
      <xdr:col>81</xdr:col>
      <xdr:colOff>50800</xdr:colOff>
      <xdr:row>98</xdr:row>
      <xdr:rowOff>119416</xdr:rowOff>
    </xdr:to>
    <xdr:cxnSp macro="">
      <xdr:nvCxnSpPr>
        <xdr:cNvPr id="687" name="直線コネクタ 686"/>
        <xdr:cNvCxnSpPr/>
      </xdr:nvCxnSpPr>
      <xdr:spPr>
        <a:xfrm>
          <a:off x="14592300" y="16912360"/>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103856</xdr:rowOff>
    </xdr:from>
    <xdr:to>
      <xdr:col>76</xdr:col>
      <xdr:colOff>114300</xdr:colOff>
      <xdr:row>98</xdr:row>
      <xdr:rowOff>110260</xdr:rowOff>
    </xdr:to>
    <xdr:cxnSp macro="">
      <xdr:nvCxnSpPr>
        <xdr:cNvPr id="690" name="直線コネクタ 689"/>
        <xdr:cNvCxnSpPr/>
      </xdr:nvCxnSpPr>
      <xdr:spPr>
        <a:xfrm>
          <a:off x="13703300" y="16905956"/>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98349</xdr:rowOff>
    </xdr:from>
    <xdr:to>
      <xdr:col>71</xdr:col>
      <xdr:colOff>177800</xdr:colOff>
      <xdr:row>98</xdr:row>
      <xdr:rowOff>103856</xdr:rowOff>
    </xdr:to>
    <xdr:cxnSp macro="">
      <xdr:nvCxnSpPr>
        <xdr:cNvPr id="693" name="直線コネクタ 692"/>
        <xdr:cNvCxnSpPr/>
      </xdr:nvCxnSpPr>
      <xdr:spPr>
        <a:xfrm>
          <a:off x="12814300" y="16900449"/>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65452</xdr:rowOff>
    </xdr:from>
    <xdr:to>
      <xdr:col>85</xdr:col>
      <xdr:colOff>177800</xdr:colOff>
      <xdr:row>98</xdr:row>
      <xdr:rowOff>167052</xdr:rowOff>
    </xdr:to>
    <xdr:sp macro="" textlink="">
      <xdr:nvSpPr>
        <xdr:cNvPr id="703" name="楕円 702"/>
        <xdr:cNvSpPr/>
      </xdr:nvSpPr>
      <xdr:spPr>
        <a:xfrm>
          <a:off x="16268700" y="168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151829</xdr:rowOff>
    </xdr:from>
    <xdr:ext cx="534377" cy="259045"/>
    <xdr:sp macro="" textlink="">
      <xdr:nvSpPr>
        <xdr:cNvPr id="704" name="公債費該当値テキスト"/>
        <xdr:cNvSpPr txBox="1"/>
      </xdr:nvSpPr>
      <xdr:spPr>
        <a:xfrm>
          <a:off x="16370300" y="1678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68616</xdr:rowOff>
    </xdr:from>
    <xdr:to>
      <xdr:col>81</xdr:col>
      <xdr:colOff>101600</xdr:colOff>
      <xdr:row>98</xdr:row>
      <xdr:rowOff>170216</xdr:rowOff>
    </xdr:to>
    <xdr:sp macro="" textlink="">
      <xdr:nvSpPr>
        <xdr:cNvPr id="705" name="楕円 704"/>
        <xdr:cNvSpPr/>
      </xdr:nvSpPr>
      <xdr:spPr>
        <a:xfrm>
          <a:off x="15430500" y="168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161343</xdr:rowOff>
    </xdr:from>
    <xdr:ext cx="534377" cy="259045"/>
    <xdr:sp macro="" textlink="">
      <xdr:nvSpPr>
        <xdr:cNvPr id="706" name="テキスト ボックス 705"/>
        <xdr:cNvSpPr txBox="1"/>
      </xdr:nvSpPr>
      <xdr:spPr>
        <a:xfrm>
          <a:off x="15214111" y="1696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59460</xdr:rowOff>
    </xdr:from>
    <xdr:to>
      <xdr:col>76</xdr:col>
      <xdr:colOff>165100</xdr:colOff>
      <xdr:row>98</xdr:row>
      <xdr:rowOff>161060</xdr:rowOff>
    </xdr:to>
    <xdr:sp macro="" textlink="">
      <xdr:nvSpPr>
        <xdr:cNvPr id="707" name="楕円 706"/>
        <xdr:cNvSpPr/>
      </xdr:nvSpPr>
      <xdr:spPr>
        <a:xfrm>
          <a:off x="14541500" y="168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152187</xdr:rowOff>
    </xdr:from>
    <xdr:ext cx="534377" cy="259045"/>
    <xdr:sp macro="" textlink="">
      <xdr:nvSpPr>
        <xdr:cNvPr id="708" name="テキスト ボックス 707"/>
        <xdr:cNvSpPr txBox="1"/>
      </xdr:nvSpPr>
      <xdr:spPr>
        <a:xfrm>
          <a:off x="14325111" y="1695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53056</xdr:rowOff>
    </xdr:from>
    <xdr:to>
      <xdr:col>72</xdr:col>
      <xdr:colOff>38100</xdr:colOff>
      <xdr:row>98</xdr:row>
      <xdr:rowOff>154656</xdr:rowOff>
    </xdr:to>
    <xdr:sp macro="" textlink="">
      <xdr:nvSpPr>
        <xdr:cNvPr id="709" name="楕円 708"/>
        <xdr:cNvSpPr/>
      </xdr:nvSpPr>
      <xdr:spPr>
        <a:xfrm>
          <a:off x="13652500" y="16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145783</xdr:rowOff>
    </xdr:from>
    <xdr:ext cx="534377" cy="259045"/>
    <xdr:sp macro="" textlink="">
      <xdr:nvSpPr>
        <xdr:cNvPr id="710" name="テキスト ボックス 709"/>
        <xdr:cNvSpPr txBox="1"/>
      </xdr:nvSpPr>
      <xdr:spPr>
        <a:xfrm>
          <a:off x="13436111" y="169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47549</xdr:rowOff>
    </xdr:from>
    <xdr:to>
      <xdr:col>67</xdr:col>
      <xdr:colOff>101600</xdr:colOff>
      <xdr:row>98</xdr:row>
      <xdr:rowOff>149149</xdr:rowOff>
    </xdr:to>
    <xdr:sp macro="" textlink="">
      <xdr:nvSpPr>
        <xdr:cNvPr id="711" name="楕円 710"/>
        <xdr:cNvSpPr/>
      </xdr:nvSpPr>
      <xdr:spPr>
        <a:xfrm>
          <a:off x="12763500" y="168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140276</xdr:rowOff>
    </xdr:from>
    <xdr:ext cx="534377" cy="259045"/>
    <xdr:sp macro="" textlink="">
      <xdr:nvSpPr>
        <xdr:cNvPr id="712" name="テキスト ボックス 711"/>
        <xdr:cNvSpPr txBox="1"/>
      </xdr:nvSpPr>
      <xdr:spPr>
        <a:xfrm>
          <a:off x="12547111" y="169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全体的に類似団体内平均を下回っている。これは、財政難により経費削減や事業の廃止・縮小を行っており、各分野で市独自の政策を抑制していることが考えられる。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が増加しているのは、子育て世代への臨時特別給付金や住民税非課税世帯への臨時特別給付金の増によるものであり、衛生費が増加しているのは、コロナウイルスワクチン個別接種委託料及びワクチン接種事業報酬の増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一方、総務費が大幅に減少しているのは、特別定額給付費補助金の減によるものである。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年間にわたり実質単年度収支は黒字であり、財政調整基金残高も令和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しかし、今後建物の老朽化対策等による普通建設事業費の増加が予想されるため、現状の財政状況を楽観視せず、経費の削減等により将来負担の軽減に努める必要がある。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年度から赤字の額が増加し続け、令和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年度で一旦減少したものの、令和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年度で再度増加した。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医業収益確保のため様々な努力は行っているが、平成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年度決算で健全化法による資金不足額が発生し、令和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年度決算において資金不足比率は</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経営状況の悪化により設備更新が進んでいない現状にあるが、施設の老朽化対策による大規模改修が見込まれるため、財源確保が課題となっている。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病院事業会計以外は黒字会計であり、健全な状態を維持している。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48" sqref="E48:DI4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20559055</v>
      </c>
      <c r="BO4" s="411"/>
      <c r="BP4" s="411"/>
      <c r="BQ4" s="411"/>
      <c r="BR4" s="411"/>
      <c r="BS4" s="411"/>
      <c r="BT4" s="411"/>
      <c r="BU4" s="412"/>
      <c r="BV4" s="410">
        <v>21216300</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18.5</v>
      </c>
      <c r="CU4" s="417"/>
      <c r="CV4" s="417"/>
      <c r="CW4" s="417"/>
      <c r="CX4" s="417"/>
      <c r="CY4" s="417"/>
      <c r="CZ4" s="417"/>
      <c r="DA4" s="418"/>
      <c r="DB4" s="416">
        <v>9.1999999999999993</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18244006</v>
      </c>
      <c r="BO5" s="448"/>
      <c r="BP5" s="448"/>
      <c r="BQ5" s="448"/>
      <c r="BR5" s="448"/>
      <c r="BS5" s="448"/>
      <c r="BT5" s="448"/>
      <c r="BU5" s="449"/>
      <c r="BV5" s="447">
        <v>20146937</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88.6</v>
      </c>
      <c r="CU5" s="445"/>
      <c r="CV5" s="445"/>
      <c r="CW5" s="445"/>
      <c r="CX5" s="445"/>
      <c r="CY5" s="445"/>
      <c r="CZ5" s="445"/>
      <c r="DA5" s="446"/>
      <c r="DB5" s="444">
        <v>90.4</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2315049</v>
      </c>
      <c r="BO6" s="448"/>
      <c r="BP6" s="448"/>
      <c r="BQ6" s="448"/>
      <c r="BR6" s="448"/>
      <c r="BS6" s="448"/>
      <c r="BT6" s="448"/>
      <c r="BU6" s="449"/>
      <c r="BV6" s="447">
        <v>1069363</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92.3</v>
      </c>
      <c r="CU6" s="485"/>
      <c r="CV6" s="485"/>
      <c r="CW6" s="485"/>
      <c r="CX6" s="485"/>
      <c r="CY6" s="485"/>
      <c r="CZ6" s="485"/>
      <c r="DA6" s="486"/>
      <c r="DB6" s="484">
        <v>93.8</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592003</v>
      </c>
      <c r="BO7" s="448"/>
      <c r="BP7" s="448"/>
      <c r="BQ7" s="448"/>
      <c r="BR7" s="448"/>
      <c r="BS7" s="448"/>
      <c r="BT7" s="448"/>
      <c r="BU7" s="449"/>
      <c r="BV7" s="447">
        <v>234913</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9334158</v>
      </c>
      <c r="CU7" s="448"/>
      <c r="CV7" s="448"/>
      <c r="CW7" s="448"/>
      <c r="CX7" s="448"/>
      <c r="CY7" s="448"/>
      <c r="CZ7" s="448"/>
      <c r="DA7" s="449"/>
      <c r="DB7" s="447">
        <v>9024919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1723046</v>
      </c>
      <c r="BO8" s="448"/>
      <c r="BP8" s="448"/>
      <c r="BQ8" s="448"/>
      <c r="BR8" s="448"/>
      <c r="BS8" s="448"/>
      <c r="BT8" s="448"/>
      <c r="BU8" s="449"/>
      <c r="BV8" s="447">
        <v>834450</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0.36</v>
      </c>
      <c r="CU8" s="488"/>
      <c r="CV8" s="488"/>
      <c r="CW8" s="488"/>
      <c r="CX8" s="488"/>
      <c r="CY8" s="488"/>
      <c r="CZ8" s="488"/>
      <c r="DA8" s="489"/>
      <c r="DB8" s="487">
        <v>0.37</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31946</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888596</v>
      </c>
      <c r="BO9" s="448"/>
      <c r="BP9" s="448"/>
      <c r="BQ9" s="448"/>
      <c r="BR9" s="448"/>
      <c r="BS9" s="448"/>
      <c r="BT9" s="448"/>
      <c r="BU9" s="449"/>
      <c r="BV9" s="447">
        <v>386755</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11.8</v>
      </c>
      <c r="CU9" s="445"/>
      <c r="CV9" s="445"/>
      <c r="CW9" s="445"/>
      <c r="CX9" s="445"/>
      <c r="CY9" s="445"/>
      <c r="CZ9" s="445"/>
      <c r="DA9" s="446"/>
      <c r="DB9" s="444">
        <v>12.5</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34284</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414058</v>
      </c>
      <c r="BO10" s="448"/>
      <c r="BP10" s="448"/>
      <c r="BQ10" s="448"/>
      <c r="BR10" s="448"/>
      <c r="BS10" s="448"/>
      <c r="BT10" s="448"/>
      <c r="BU10" s="449"/>
      <c r="BV10" s="447">
        <v>213574</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127</v>
      </c>
      <c r="AV11" s="480"/>
      <c r="AW11" s="480"/>
      <c r="AX11" s="480"/>
      <c r="AY11" s="481" t="s">
        <v>128</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129</v>
      </c>
      <c r="CE11" s="451"/>
      <c r="CF11" s="451"/>
      <c r="CG11" s="451"/>
      <c r="CH11" s="451"/>
      <c r="CI11" s="451"/>
      <c r="CJ11" s="451"/>
      <c r="CK11" s="451"/>
      <c r="CL11" s="451"/>
      <c r="CM11" s="451"/>
      <c r="CN11" s="451"/>
      <c r="CO11" s="451"/>
      <c r="CP11" s="451"/>
      <c r="CQ11" s="451"/>
      <c r="CR11" s="451"/>
      <c r="CS11" s="452"/>
      <c r="CT11" s="487" t="s">
        <v>130</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8"/>
      <c r="B12" s="507" t="s">
        <v>131</v>
      </c>
      <c r="C12" s="508"/>
      <c r="D12" s="508"/>
      <c r="E12" s="508"/>
      <c r="F12" s="508"/>
      <c r="G12" s="508"/>
      <c r="H12" s="508"/>
      <c r="I12" s="508"/>
      <c r="J12" s="508"/>
      <c r="K12" s="509"/>
      <c r="L12" s="516" t="s">
        <v>132</v>
      </c>
      <c r="M12" s="517"/>
      <c r="N12" s="517"/>
      <c r="O12" s="517"/>
      <c r="P12" s="517"/>
      <c r="Q12" s="518"/>
      <c r="R12" s="519">
        <v>31975</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101</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150000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139</v>
      </c>
      <c r="N13" s="539"/>
      <c r="O13" s="539"/>
      <c r="P13" s="539"/>
      <c r="Q13" s="540"/>
      <c r="R13" s="531">
        <v>31841</v>
      </c>
      <c r="S13" s="532"/>
      <c r="T13" s="532"/>
      <c r="U13" s="532"/>
      <c r="V13" s="533"/>
      <c r="W13" s="463" t="s">
        <v>140</v>
      </c>
      <c r="X13" s="464"/>
      <c r="Y13" s="464"/>
      <c r="Z13" s="464"/>
      <c r="AA13" s="464"/>
      <c r="AB13" s="454"/>
      <c r="AC13" s="498">
        <v>2458</v>
      </c>
      <c r="AD13" s="499"/>
      <c r="AE13" s="499"/>
      <c r="AF13" s="499"/>
      <c r="AG13" s="541"/>
      <c r="AH13" s="498">
        <v>2780</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1302654</v>
      </c>
      <c r="BO13" s="448"/>
      <c r="BP13" s="448"/>
      <c r="BQ13" s="448"/>
      <c r="BR13" s="448"/>
      <c r="BS13" s="448"/>
      <c r="BT13" s="448"/>
      <c r="BU13" s="449"/>
      <c r="BV13" s="447">
        <v>450329</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14.1</v>
      </c>
      <c r="CU13" s="445"/>
      <c r="CV13" s="445"/>
      <c r="CW13" s="445"/>
      <c r="CX13" s="445"/>
      <c r="CY13" s="445"/>
      <c r="CZ13" s="445"/>
      <c r="DA13" s="446"/>
      <c r="DB13" s="444">
        <v>15.6</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32530</v>
      </c>
      <c r="S14" s="532"/>
      <c r="T14" s="532"/>
      <c r="U14" s="532"/>
      <c r="V14" s="533"/>
      <c r="W14" s="437"/>
      <c r="X14" s="438"/>
      <c r="Y14" s="438"/>
      <c r="Z14" s="438"/>
      <c r="AA14" s="438"/>
      <c r="AB14" s="427"/>
      <c r="AC14" s="534">
        <v>14.9</v>
      </c>
      <c r="AD14" s="535"/>
      <c r="AE14" s="535"/>
      <c r="AF14" s="535"/>
      <c r="AG14" s="536"/>
      <c r="AH14" s="534">
        <v>16.3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41</v>
      </c>
      <c r="CU14" s="546"/>
      <c r="CV14" s="546"/>
      <c r="CW14" s="546"/>
      <c r="CX14" s="546"/>
      <c r="CY14" s="546"/>
      <c r="CZ14" s="546"/>
      <c r="DA14" s="547"/>
      <c r="DB14" s="545">
        <v>51.2</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139</v>
      </c>
      <c r="N15" s="539"/>
      <c r="O15" s="539"/>
      <c r="P15" s="539"/>
      <c r="Q15" s="540"/>
      <c r="R15" s="531">
        <v>32404</v>
      </c>
      <c r="S15" s="532"/>
      <c r="T15" s="532"/>
      <c r="U15" s="532"/>
      <c r="V15" s="533"/>
      <c r="W15" s="463" t="s">
        <v>147</v>
      </c>
      <c r="X15" s="464"/>
      <c r="Y15" s="464"/>
      <c r="Z15" s="464"/>
      <c r="AA15" s="464"/>
      <c r="AB15" s="454"/>
      <c r="AC15" s="498">
        <v>4054</v>
      </c>
      <c r="AD15" s="499"/>
      <c r="AE15" s="499"/>
      <c r="AF15" s="499"/>
      <c r="AG15" s="541"/>
      <c r="AH15" s="498">
        <v>4213</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2904608</v>
      </c>
      <c r="BO15" s="411"/>
      <c r="BP15" s="411"/>
      <c r="BQ15" s="411"/>
      <c r="BR15" s="411"/>
      <c r="BS15" s="411"/>
      <c r="BT15" s="411"/>
      <c r="BU15" s="412"/>
      <c r="BV15" s="410">
        <v>3002741</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24.5</v>
      </c>
      <c r="AD16" s="535"/>
      <c r="AE16" s="535"/>
      <c r="AF16" s="535"/>
      <c r="AG16" s="536"/>
      <c r="AH16" s="534">
        <v>24.7</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8246609</v>
      </c>
      <c r="BO16" s="448"/>
      <c r="BP16" s="448"/>
      <c r="BQ16" s="448"/>
      <c r="BR16" s="448"/>
      <c r="BS16" s="448"/>
      <c r="BT16" s="448"/>
      <c r="BU16" s="449"/>
      <c r="BV16" s="447">
        <v>7987914</v>
      </c>
      <c r="BW16" s="448"/>
      <c r="BX16" s="448"/>
      <c r="BY16" s="448"/>
      <c r="BZ16" s="448"/>
      <c r="CA16" s="448"/>
      <c r="CB16" s="448"/>
      <c r="CC16" s="449"/>
      <c r="CD16" s="191"/>
      <c r="CE16" s="561" t="s">
        <v>153</v>
      </c>
      <c r="CF16" s="561"/>
      <c r="CG16" s="561"/>
      <c r="CH16" s="561"/>
      <c r="CI16" s="561"/>
      <c r="CJ16" s="561"/>
      <c r="CK16" s="561"/>
      <c r="CL16" s="561"/>
      <c r="CM16" s="561"/>
      <c r="CN16" s="561"/>
      <c r="CO16" s="561"/>
      <c r="CP16" s="561"/>
      <c r="CQ16" s="561"/>
      <c r="CR16" s="561"/>
      <c r="CS16" s="562"/>
      <c r="CT16" s="444">
        <v>14.6</v>
      </c>
      <c r="CU16" s="445"/>
      <c r="CV16" s="445"/>
      <c r="CW16" s="445"/>
      <c r="CX16" s="445"/>
      <c r="CY16" s="445"/>
      <c r="CZ16" s="445"/>
      <c r="DA16" s="446"/>
      <c r="DB16" s="444">
        <v>9.1999999999999993</v>
      </c>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151</v>
      </c>
      <c r="S17" s="554"/>
      <c r="T17" s="554"/>
      <c r="U17" s="554"/>
      <c r="V17" s="555"/>
      <c r="W17" s="463" t="s">
        <v>155</v>
      </c>
      <c r="X17" s="464"/>
      <c r="Y17" s="464"/>
      <c r="Z17" s="464"/>
      <c r="AA17" s="464"/>
      <c r="AB17" s="454"/>
      <c r="AC17" s="498">
        <v>10016</v>
      </c>
      <c r="AD17" s="499"/>
      <c r="AE17" s="499"/>
      <c r="AF17" s="499"/>
      <c r="AG17" s="541"/>
      <c r="AH17" s="498">
        <v>10066</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3594536</v>
      </c>
      <c r="BO17" s="448"/>
      <c r="BP17" s="448"/>
      <c r="BQ17" s="448"/>
      <c r="BR17" s="448"/>
      <c r="BS17" s="448"/>
      <c r="BT17" s="448"/>
      <c r="BU17" s="449"/>
      <c r="BV17" s="447">
        <v>3732760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157</v>
      </c>
      <c r="C18" s="490"/>
      <c r="D18" s="490"/>
      <c r="E18" s="570"/>
      <c r="F18" s="570"/>
      <c r="G18" s="570"/>
      <c r="H18" s="570"/>
      <c r="I18" s="570"/>
      <c r="J18" s="570"/>
      <c r="K18" s="570"/>
      <c r="L18" s="571">
        <v>217.05</v>
      </c>
      <c r="M18" s="571"/>
      <c r="N18" s="571"/>
      <c r="O18" s="571"/>
      <c r="P18" s="571"/>
      <c r="Q18" s="571"/>
      <c r="R18" s="572"/>
      <c r="S18" s="572"/>
      <c r="T18" s="572"/>
      <c r="U18" s="572"/>
      <c r="V18" s="573"/>
      <c r="W18" s="465"/>
      <c r="X18" s="466"/>
      <c r="Y18" s="466"/>
      <c r="Z18" s="466"/>
      <c r="AA18" s="466"/>
      <c r="AB18" s="457"/>
      <c r="AC18" s="574">
        <v>60.6</v>
      </c>
      <c r="AD18" s="575"/>
      <c r="AE18" s="575"/>
      <c r="AF18" s="575"/>
      <c r="AG18" s="576"/>
      <c r="AH18" s="574">
        <v>59</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8623605</v>
      </c>
      <c r="BO18" s="448"/>
      <c r="BP18" s="448"/>
      <c r="BQ18" s="448"/>
      <c r="BR18" s="448"/>
      <c r="BS18" s="448"/>
      <c r="BT18" s="448"/>
      <c r="BU18" s="449"/>
      <c r="BV18" s="447">
        <v>8313592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159</v>
      </c>
      <c r="C19" s="490"/>
      <c r="D19" s="490"/>
      <c r="E19" s="570"/>
      <c r="F19" s="570"/>
      <c r="G19" s="570"/>
      <c r="H19" s="570"/>
      <c r="I19" s="570"/>
      <c r="J19" s="570"/>
      <c r="K19" s="570"/>
      <c r="L19" s="578">
        <v>147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12760250</v>
      </c>
      <c r="BO19" s="448"/>
      <c r="BP19" s="448"/>
      <c r="BQ19" s="448"/>
      <c r="BR19" s="448"/>
      <c r="BS19" s="448"/>
      <c r="BT19" s="448"/>
      <c r="BU19" s="449"/>
      <c r="BV19" s="447">
        <v>11957623</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161</v>
      </c>
      <c r="C20" s="490"/>
      <c r="D20" s="490"/>
      <c r="E20" s="570"/>
      <c r="F20" s="570"/>
      <c r="G20" s="570"/>
      <c r="H20" s="570"/>
      <c r="I20" s="570"/>
      <c r="J20" s="570"/>
      <c r="K20" s="570"/>
      <c r="L20" s="578">
        <v>11661</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12299100</v>
      </c>
      <c r="BO22" s="411"/>
      <c r="BP22" s="411"/>
      <c r="BQ22" s="411"/>
      <c r="BR22" s="411"/>
      <c r="BS22" s="411"/>
      <c r="BT22" s="411"/>
      <c r="BU22" s="412"/>
      <c r="BV22" s="410">
        <v>12285523</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10389371</v>
      </c>
      <c r="BO23" s="448"/>
      <c r="BP23" s="448"/>
      <c r="BQ23" s="448"/>
      <c r="BR23" s="448"/>
      <c r="BS23" s="448"/>
      <c r="BT23" s="448"/>
      <c r="BU23" s="449"/>
      <c r="BV23" s="447">
        <v>10165917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171</v>
      </c>
      <c r="F24" s="477"/>
      <c r="G24" s="477"/>
      <c r="H24" s="477"/>
      <c r="I24" s="477"/>
      <c r="J24" s="477"/>
      <c r="K24" s="478"/>
      <c r="L24" s="498">
        <v>1</v>
      </c>
      <c r="M24" s="499"/>
      <c r="N24" s="499"/>
      <c r="O24" s="499"/>
      <c r="P24" s="541"/>
      <c r="Q24" s="498">
        <v>8000</v>
      </c>
      <c r="R24" s="499"/>
      <c r="S24" s="499"/>
      <c r="T24" s="499"/>
      <c r="U24" s="499"/>
      <c r="V24" s="541"/>
      <c r="W24" s="593"/>
      <c r="X24" s="594"/>
      <c r="Y24" s="595"/>
      <c r="Z24" s="497" t="s">
        <v>172</v>
      </c>
      <c r="AA24" s="477"/>
      <c r="AB24" s="477"/>
      <c r="AC24" s="477"/>
      <c r="AD24" s="477"/>
      <c r="AE24" s="477"/>
      <c r="AF24" s="477"/>
      <c r="AG24" s="478"/>
      <c r="AH24" s="498">
        <v>250</v>
      </c>
      <c r="AI24" s="499"/>
      <c r="AJ24" s="499"/>
      <c r="AK24" s="499"/>
      <c r="AL24" s="541"/>
      <c r="AM24" s="498">
        <v>715750</v>
      </c>
      <c r="AN24" s="499"/>
      <c r="AO24" s="499"/>
      <c r="AP24" s="499"/>
      <c r="AQ24" s="499"/>
      <c r="AR24" s="541"/>
      <c r="AS24" s="498">
        <v>2863</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6938059</v>
      </c>
      <c r="BO24" s="448"/>
      <c r="BP24" s="448"/>
      <c r="BQ24" s="448"/>
      <c r="BR24" s="448"/>
      <c r="BS24" s="448"/>
      <c r="BT24" s="448"/>
      <c r="BU24" s="449"/>
      <c r="BV24" s="447">
        <v>6803574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174</v>
      </c>
      <c r="F25" s="477"/>
      <c r="G25" s="477"/>
      <c r="H25" s="477"/>
      <c r="I25" s="477"/>
      <c r="J25" s="477"/>
      <c r="K25" s="478"/>
      <c r="L25" s="498">
        <v>1</v>
      </c>
      <c r="M25" s="499"/>
      <c r="N25" s="499"/>
      <c r="O25" s="499"/>
      <c r="P25" s="541"/>
      <c r="Q25" s="498">
        <v>6500</v>
      </c>
      <c r="R25" s="499"/>
      <c r="S25" s="499"/>
      <c r="T25" s="499"/>
      <c r="U25" s="499"/>
      <c r="V25" s="541"/>
      <c r="W25" s="593"/>
      <c r="X25" s="594"/>
      <c r="Y25" s="595"/>
      <c r="Z25" s="497" t="s">
        <v>175</v>
      </c>
      <c r="AA25" s="477"/>
      <c r="AB25" s="477"/>
      <c r="AC25" s="477"/>
      <c r="AD25" s="477"/>
      <c r="AE25" s="477"/>
      <c r="AF25" s="477"/>
      <c r="AG25" s="478"/>
      <c r="AH25" s="498" t="s">
        <v>130</v>
      </c>
      <c r="AI25" s="499"/>
      <c r="AJ25" s="499"/>
      <c r="AK25" s="499"/>
      <c r="AL25" s="541"/>
      <c r="AM25" s="498" t="s">
        <v>176</v>
      </c>
      <c r="AN25" s="499"/>
      <c r="AO25" s="499"/>
      <c r="AP25" s="499"/>
      <c r="AQ25" s="499"/>
      <c r="AR25" s="541"/>
      <c r="AS25" s="498" t="s">
        <v>177</v>
      </c>
      <c r="AT25" s="499"/>
      <c r="AU25" s="499"/>
      <c r="AV25" s="499"/>
      <c r="AW25" s="499"/>
      <c r="AX25" s="500"/>
      <c r="AY25" s="407" t="s">
        <v>178</v>
      </c>
      <c r="AZ25" s="408"/>
      <c r="BA25" s="408"/>
      <c r="BB25" s="408"/>
      <c r="BC25" s="408"/>
      <c r="BD25" s="408"/>
      <c r="BE25" s="408"/>
      <c r="BF25" s="408"/>
      <c r="BG25" s="408"/>
      <c r="BH25" s="408"/>
      <c r="BI25" s="408"/>
      <c r="BJ25" s="408"/>
      <c r="BK25" s="408"/>
      <c r="BL25" s="408"/>
      <c r="BM25" s="409"/>
      <c r="BN25" s="410">
        <v>347310</v>
      </c>
      <c r="BO25" s="411"/>
      <c r="BP25" s="411"/>
      <c r="BQ25" s="411"/>
      <c r="BR25" s="411"/>
      <c r="BS25" s="411"/>
      <c r="BT25" s="411"/>
      <c r="BU25" s="412"/>
      <c r="BV25" s="410">
        <v>423346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179</v>
      </c>
      <c r="F26" s="477"/>
      <c r="G26" s="477"/>
      <c r="H26" s="477"/>
      <c r="I26" s="477"/>
      <c r="J26" s="477"/>
      <c r="K26" s="478"/>
      <c r="L26" s="498">
        <v>1</v>
      </c>
      <c r="M26" s="499"/>
      <c r="N26" s="499"/>
      <c r="O26" s="499"/>
      <c r="P26" s="541"/>
      <c r="Q26" s="498">
        <v>5500</v>
      </c>
      <c r="R26" s="499"/>
      <c r="S26" s="499"/>
      <c r="T26" s="499"/>
      <c r="U26" s="499"/>
      <c r="V26" s="541"/>
      <c r="W26" s="593"/>
      <c r="X26" s="594"/>
      <c r="Y26" s="595"/>
      <c r="Z26" s="497" t="s">
        <v>180</v>
      </c>
      <c r="AA26" s="599"/>
      <c r="AB26" s="599"/>
      <c r="AC26" s="599"/>
      <c r="AD26" s="599"/>
      <c r="AE26" s="599"/>
      <c r="AF26" s="599"/>
      <c r="AG26" s="600"/>
      <c r="AH26" s="498">
        <v>13</v>
      </c>
      <c r="AI26" s="499"/>
      <c r="AJ26" s="499"/>
      <c r="AK26" s="499"/>
      <c r="AL26" s="541"/>
      <c r="AM26" s="498">
        <v>41600</v>
      </c>
      <c r="AN26" s="499"/>
      <c r="AO26" s="499"/>
      <c r="AP26" s="499"/>
      <c r="AQ26" s="499"/>
      <c r="AR26" s="541"/>
      <c r="AS26" s="498">
        <v>3200</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176</v>
      </c>
      <c r="BO26" s="448"/>
      <c r="BP26" s="448"/>
      <c r="BQ26" s="448"/>
      <c r="BR26" s="448"/>
      <c r="BS26" s="448"/>
      <c r="BT26" s="448"/>
      <c r="BU26" s="449"/>
      <c r="BV26" s="447" t="s">
        <v>182</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183</v>
      </c>
      <c r="F27" s="477"/>
      <c r="G27" s="477"/>
      <c r="H27" s="477"/>
      <c r="I27" s="477"/>
      <c r="J27" s="477"/>
      <c r="K27" s="478"/>
      <c r="L27" s="498">
        <v>1</v>
      </c>
      <c r="M27" s="499"/>
      <c r="N27" s="499"/>
      <c r="O27" s="499"/>
      <c r="P27" s="541"/>
      <c r="Q27" s="498">
        <v>4140</v>
      </c>
      <c r="R27" s="499"/>
      <c r="S27" s="499"/>
      <c r="T27" s="499"/>
      <c r="U27" s="499"/>
      <c r="V27" s="541"/>
      <c r="W27" s="593"/>
      <c r="X27" s="594"/>
      <c r="Y27" s="595"/>
      <c r="Z27" s="497" t="s">
        <v>184</v>
      </c>
      <c r="AA27" s="477"/>
      <c r="AB27" s="477"/>
      <c r="AC27" s="477"/>
      <c r="AD27" s="477"/>
      <c r="AE27" s="477"/>
      <c r="AF27" s="477"/>
      <c r="AG27" s="478"/>
      <c r="AH27" s="498">
        <v>5</v>
      </c>
      <c r="AI27" s="499"/>
      <c r="AJ27" s="499"/>
      <c r="AK27" s="499"/>
      <c r="AL27" s="541"/>
      <c r="AM27" s="498">
        <v>21550</v>
      </c>
      <c r="AN27" s="499"/>
      <c r="AO27" s="499"/>
      <c r="AP27" s="499"/>
      <c r="AQ27" s="499"/>
      <c r="AR27" s="541"/>
      <c r="AS27" s="498">
        <v>4310</v>
      </c>
      <c r="AT27" s="499"/>
      <c r="AU27" s="499"/>
      <c r="AV27" s="499"/>
      <c r="AW27" s="499"/>
      <c r="AX27" s="500"/>
      <c r="AY27" s="542" t="s">
        <v>185</v>
      </c>
      <c r="AZ27" s="543"/>
      <c r="BA27" s="543"/>
      <c r="BB27" s="543"/>
      <c r="BC27" s="543"/>
      <c r="BD27" s="543"/>
      <c r="BE27" s="543"/>
      <c r="BF27" s="543"/>
      <c r="BG27" s="543"/>
      <c r="BH27" s="543"/>
      <c r="BI27" s="543"/>
      <c r="BJ27" s="543"/>
      <c r="BK27" s="543"/>
      <c r="BL27" s="543"/>
      <c r="BM27" s="544"/>
      <c r="BN27" s="566" t="s">
        <v>176</v>
      </c>
      <c r="BO27" s="567"/>
      <c r="BP27" s="567"/>
      <c r="BQ27" s="567"/>
      <c r="BR27" s="567"/>
      <c r="BS27" s="567"/>
      <c r="BT27" s="567"/>
      <c r="BU27" s="568"/>
      <c r="BV27" s="566">
        <v>2142</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186</v>
      </c>
      <c r="F28" s="477"/>
      <c r="G28" s="477"/>
      <c r="H28" s="477"/>
      <c r="I28" s="477"/>
      <c r="J28" s="477"/>
      <c r="K28" s="478"/>
      <c r="L28" s="498">
        <v>1</v>
      </c>
      <c r="M28" s="499"/>
      <c r="N28" s="499"/>
      <c r="O28" s="499"/>
      <c r="P28" s="541"/>
      <c r="Q28" s="498">
        <v>3820</v>
      </c>
      <c r="R28" s="499"/>
      <c r="S28" s="499"/>
      <c r="T28" s="499"/>
      <c r="U28" s="499"/>
      <c r="V28" s="541"/>
      <c r="W28" s="593"/>
      <c r="X28" s="594"/>
      <c r="Y28" s="595"/>
      <c r="Z28" s="497" t="s">
        <v>187</v>
      </c>
      <c r="AA28" s="477"/>
      <c r="AB28" s="477"/>
      <c r="AC28" s="477"/>
      <c r="AD28" s="477"/>
      <c r="AE28" s="477"/>
      <c r="AF28" s="477"/>
      <c r="AG28" s="478"/>
      <c r="AH28" s="498" t="s">
        <v>188</v>
      </c>
      <c r="AI28" s="499"/>
      <c r="AJ28" s="499"/>
      <c r="AK28" s="499"/>
      <c r="AL28" s="541"/>
      <c r="AM28" s="498" t="s">
        <v>189</v>
      </c>
      <c r="AN28" s="499"/>
      <c r="AO28" s="499"/>
      <c r="AP28" s="499"/>
      <c r="AQ28" s="499"/>
      <c r="AR28" s="541"/>
      <c r="AS28" s="498" t="s">
        <v>182</v>
      </c>
      <c r="AT28" s="499"/>
      <c r="AU28" s="499"/>
      <c r="AV28" s="499"/>
      <c r="AW28" s="499"/>
      <c r="AX28" s="500"/>
      <c r="AY28" s="601" t="s">
        <v>190</v>
      </c>
      <c r="AZ28" s="602"/>
      <c r="BA28" s="602"/>
      <c r="BB28" s="603"/>
      <c r="BC28" s="407" t="s">
        <v>47</v>
      </c>
      <c r="BD28" s="408"/>
      <c r="BE28" s="408"/>
      <c r="BF28" s="408"/>
      <c r="BG28" s="408"/>
      <c r="BH28" s="408"/>
      <c r="BI28" s="408"/>
      <c r="BJ28" s="408"/>
      <c r="BK28" s="408"/>
      <c r="BL28" s="408"/>
      <c r="BM28" s="409"/>
      <c r="BN28" s="410">
        <v>1630780</v>
      </c>
      <c r="BO28" s="411"/>
      <c r="BP28" s="411"/>
      <c r="BQ28" s="411"/>
      <c r="BR28" s="411"/>
      <c r="BS28" s="411"/>
      <c r="BT28" s="411"/>
      <c r="BU28" s="412"/>
      <c r="BV28" s="410">
        <v>1216722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191</v>
      </c>
      <c r="F29" s="477"/>
      <c r="G29" s="477"/>
      <c r="H29" s="477"/>
      <c r="I29" s="477"/>
      <c r="J29" s="477"/>
      <c r="K29" s="478"/>
      <c r="L29" s="498">
        <v>14</v>
      </c>
      <c r="M29" s="499"/>
      <c r="N29" s="499"/>
      <c r="O29" s="499"/>
      <c r="P29" s="541"/>
      <c r="Q29" s="498">
        <v>3450</v>
      </c>
      <c r="R29" s="499"/>
      <c r="S29" s="499"/>
      <c r="T29" s="499"/>
      <c r="U29" s="499"/>
      <c r="V29" s="541"/>
      <c r="W29" s="596"/>
      <c r="X29" s="597"/>
      <c r="Y29" s="598"/>
      <c r="Z29" s="497" t="s">
        <v>192</v>
      </c>
      <c r="AA29" s="477"/>
      <c r="AB29" s="477"/>
      <c r="AC29" s="477"/>
      <c r="AD29" s="477"/>
      <c r="AE29" s="477"/>
      <c r="AF29" s="477"/>
      <c r="AG29" s="478"/>
      <c r="AH29" s="498">
        <v>255</v>
      </c>
      <c r="AI29" s="499"/>
      <c r="AJ29" s="499"/>
      <c r="AK29" s="499"/>
      <c r="AL29" s="541"/>
      <c r="AM29" s="498">
        <v>737300</v>
      </c>
      <c r="AN29" s="499"/>
      <c r="AO29" s="499"/>
      <c r="AP29" s="499"/>
      <c r="AQ29" s="499"/>
      <c r="AR29" s="541"/>
      <c r="AS29" s="498">
        <v>2891</v>
      </c>
      <c r="AT29" s="499"/>
      <c r="AU29" s="499"/>
      <c r="AV29" s="499"/>
      <c r="AW29" s="499"/>
      <c r="AX29" s="500"/>
      <c r="AY29" s="604"/>
      <c r="AZ29" s="605"/>
      <c r="BA29" s="605"/>
      <c r="BB29" s="606"/>
      <c r="BC29" s="481" t="s">
        <v>193</v>
      </c>
      <c r="BD29" s="482"/>
      <c r="BE29" s="482"/>
      <c r="BF29" s="482"/>
      <c r="BG29" s="482"/>
      <c r="BH29" s="482"/>
      <c r="BI29" s="482"/>
      <c r="BJ29" s="482"/>
      <c r="BK29" s="482"/>
      <c r="BL29" s="482"/>
      <c r="BM29" s="483"/>
      <c r="BN29" s="447">
        <v>6836</v>
      </c>
      <c r="BO29" s="448"/>
      <c r="BP29" s="448"/>
      <c r="BQ29" s="448"/>
      <c r="BR29" s="448"/>
      <c r="BS29" s="448"/>
      <c r="BT29" s="448"/>
      <c r="BU29" s="449"/>
      <c r="BV29" s="447">
        <v>6836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194</v>
      </c>
      <c r="X30" s="615"/>
      <c r="Y30" s="615"/>
      <c r="Z30" s="615"/>
      <c r="AA30" s="615"/>
      <c r="AB30" s="615"/>
      <c r="AC30" s="615"/>
      <c r="AD30" s="615"/>
      <c r="AE30" s="615"/>
      <c r="AF30" s="615"/>
      <c r="AG30" s="616"/>
      <c r="AH30" s="574">
        <v>93.9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311107</v>
      </c>
      <c r="BO30" s="567"/>
      <c r="BP30" s="567"/>
      <c r="BQ30" s="567"/>
      <c r="BR30" s="567"/>
      <c r="BS30" s="567"/>
      <c r="BT30" s="567"/>
      <c r="BU30" s="568"/>
      <c r="BV30" s="566">
        <v>281581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195</v>
      </c>
      <c r="D32" s="610"/>
      <c r="E32" s="610"/>
      <c r="F32" s="610"/>
      <c r="G32" s="610"/>
      <c r="H32" s="610"/>
      <c r="I32" s="610"/>
      <c r="J32" s="610"/>
      <c r="K32" s="610"/>
      <c r="L32" s="610"/>
      <c r="M32" s="610"/>
      <c r="N32" s="610"/>
      <c r="O32" s="610"/>
      <c r="P32" s="610"/>
      <c r="Q32" s="610"/>
      <c r="R32" s="610"/>
      <c r="S32" s="610"/>
      <c r="U32" s="451" t="s">
        <v>196</v>
      </c>
      <c r="V32" s="451"/>
      <c r="W32" s="451"/>
      <c r="X32" s="451"/>
      <c r="Y32" s="451"/>
      <c r="Z32" s="451"/>
      <c r="AA32" s="451"/>
      <c r="AB32" s="451"/>
      <c r="AC32" s="451"/>
      <c r="AD32" s="451"/>
      <c r="AE32" s="451"/>
      <c r="AF32" s="451"/>
      <c r="AG32" s="451"/>
      <c r="AH32" s="451"/>
      <c r="AI32" s="451"/>
      <c r="AJ32" s="451"/>
      <c r="AK32" s="451"/>
      <c r="AM32" s="451" t="s">
        <v>197</v>
      </c>
      <c r="AN32" s="451"/>
      <c r="AO32" s="451"/>
      <c r="AP32" s="451"/>
      <c r="AQ32" s="451"/>
      <c r="AR32" s="451"/>
      <c r="AS32" s="451"/>
      <c r="AT32" s="451"/>
      <c r="AU32" s="451"/>
      <c r="AV32" s="451"/>
      <c r="AW32" s="451"/>
      <c r="AX32" s="451"/>
      <c r="AY32" s="451"/>
      <c r="AZ32" s="451"/>
      <c r="BA32" s="451"/>
      <c r="BB32" s="451"/>
      <c r="BC32" s="451"/>
      <c r="BE32" s="451" t="s">
        <v>198</v>
      </c>
      <c r="BF32" s="451"/>
      <c r="BG32" s="451"/>
      <c r="BH32" s="451"/>
      <c r="BI32" s="451"/>
      <c r="BJ32" s="451"/>
      <c r="BK32" s="451"/>
      <c r="BL32" s="451"/>
      <c r="BM32" s="451"/>
      <c r="BN32" s="451"/>
      <c r="BO32" s="451"/>
      <c r="BP32" s="451"/>
      <c r="BQ32" s="451"/>
      <c r="BR32" s="451"/>
      <c r="BS32" s="451"/>
      <c r="BT32" s="451"/>
      <c r="BU32" s="451"/>
      <c r="BW32" s="451" t="s">
        <v>199</v>
      </c>
      <c r="BX32" s="451"/>
      <c r="BY32" s="451"/>
      <c r="BZ32" s="451"/>
      <c r="CA32" s="451"/>
      <c r="CB32" s="451"/>
      <c r="CC32" s="451"/>
      <c r="CD32" s="451"/>
      <c r="CE32" s="451"/>
      <c r="CF32" s="451"/>
      <c r="CG32" s="451"/>
      <c r="CH32" s="451"/>
      <c r="CI32" s="451"/>
      <c r="CJ32" s="451"/>
      <c r="CK32" s="451"/>
      <c r="CL32" s="451"/>
      <c r="CM32" s="451"/>
      <c r="CO32" s="451" t="s">
        <v>200</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201</v>
      </c>
      <c r="D33" s="471"/>
      <c r="E33" s="436" t="s">
        <v>202</v>
      </c>
      <c r="F33" s="436"/>
      <c r="G33" s="436"/>
      <c r="H33" s="436"/>
      <c r="I33" s="436"/>
      <c r="J33" s="436"/>
      <c r="K33" s="436"/>
      <c r="L33" s="436"/>
      <c r="M33" s="436"/>
      <c r="N33" s="436"/>
      <c r="O33" s="436"/>
      <c r="P33" s="436"/>
      <c r="Q33" s="436"/>
      <c r="R33" s="436"/>
      <c r="S33" s="436"/>
      <c r="T33" s="203"/>
      <c r="U33" s="471" t="s">
        <v>203</v>
      </c>
      <c r="V33" s="471"/>
      <c r="W33" s="436" t="s">
        <v>204</v>
      </c>
      <c r="X33" s="436"/>
      <c r="Y33" s="436"/>
      <c r="Z33" s="436"/>
      <c r="AA33" s="436"/>
      <c r="AB33" s="436"/>
      <c r="AC33" s="436"/>
      <c r="AD33" s="436"/>
      <c r="AE33" s="436"/>
      <c r="AF33" s="436"/>
      <c r="AG33" s="436"/>
      <c r="AH33" s="436"/>
      <c r="AI33" s="436"/>
      <c r="AJ33" s="436"/>
      <c r="AK33" s="436"/>
      <c r="AL33" s="203"/>
      <c r="AM33" s="471" t="s">
        <v>205</v>
      </c>
      <c r="AN33" s="471"/>
      <c r="AO33" s="436" t="s">
        <v>206</v>
      </c>
      <c r="AP33" s="436"/>
      <c r="AQ33" s="436"/>
      <c r="AR33" s="436"/>
      <c r="AS33" s="436"/>
      <c r="AT33" s="436"/>
      <c r="AU33" s="436"/>
      <c r="AV33" s="436"/>
      <c r="AW33" s="436"/>
      <c r="AX33" s="436"/>
      <c r="AY33" s="436"/>
      <c r="AZ33" s="436"/>
      <c r="BA33" s="436"/>
      <c r="BB33" s="436"/>
      <c r="BC33" s="436"/>
      <c r="BD33" s="204"/>
      <c r="BE33" s="436" t="s">
        <v>207</v>
      </c>
      <c r="BF33" s="436"/>
      <c r="BG33" s="436" t="s">
        <v>208</v>
      </c>
      <c r="BH33" s="436"/>
      <c r="BI33" s="436"/>
      <c r="BJ33" s="436"/>
      <c r="BK33" s="436"/>
      <c r="BL33" s="436"/>
      <c r="BM33" s="436"/>
      <c r="BN33" s="436"/>
      <c r="BO33" s="436"/>
      <c r="BP33" s="436"/>
      <c r="BQ33" s="436"/>
      <c r="BR33" s="436"/>
      <c r="BS33" s="436"/>
      <c r="BT33" s="436"/>
      <c r="BU33" s="436"/>
      <c r="BV33" s="204"/>
      <c r="BW33" s="471" t="s">
        <v>207</v>
      </c>
      <c r="BX33" s="471"/>
      <c r="BY33" s="436" t="s">
        <v>209</v>
      </c>
      <c r="BZ33" s="436"/>
      <c r="CA33" s="436"/>
      <c r="CB33" s="436"/>
      <c r="CC33" s="436"/>
      <c r="CD33" s="436"/>
      <c r="CE33" s="436"/>
      <c r="CF33" s="436"/>
      <c r="CG33" s="436"/>
      <c r="CH33" s="436"/>
      <c r="CI33" s="436"/>
      <c r="CJ33" s="436"/>
      <c r="CK33" s="436"/>
      <c r="CL33" s="436"/>
      <c r="CM33" s="436"/>
      <c r="CN33" s="203"/>
      <c r="CO33" s="471" t="s">
        <v>210</v>
      </c>
      <c r="CP33" s="471"/>
      <c r="CQ33" s="436" t="s">
        <v>211</v>
      </c>
      <c r="CR33" s="436"/>
      <c r="CS33" s="436"/>
      <c r="CT33" s="436"/>
      <c r="CU33" s="436"/>
      <c r="CV33" s="436"/>
      <c r="CW33" s="436"/>
      <c r="CX33" s="436"/>
      <c r="CY33" s="436"/>
      <c r="CZ33" s="436"/>
      <c r="DA33" s="436"/>
      <c r="DB33" s="436"/>
      <c r="DC33" s="436"/>
      <c r="DD33" s="436"/>
      <c r="DE33" s="436"/>
      <c r="DF33" s="203"/>
      <c r="DG33" s="636" t="s">
        <v>212</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水道事業等会計</v>
      </c>
      <c r="AP34" s="638"/>
      <c r="AQ34" s="638"/>
      <c r="AR34" s="638"/>
      <c r="AS34" s="638"/>
      <c r="AT34" s="638"/>
      <c r="AU34" s="638"/>
      <c r="AV34" s="638"/>
      <c r="AW34" s="638"/>
      <c r="AX34" s="638"/>
      <c r="AY34" s="638"/>
      <c r="AZ34" s="638"/>
      <c r="BA34" s="638"/>
      <c r="BB34" s="638"/>
      <c r="BC34" s="638"/>
      <c r="BD34" s="178"/>
      <c r="BE34" s="637">
        <f>IF(BG34="","",MAX(C34:D43,U34:V43,AM34:AN43)+1)</f>
        <v>9</v>
      </c>
      <c r="BF34" s="637"/>
      <c r="BG34" s="638" t="str">
        <f>IF('各会計、関係団体の財政状況及び健全化判断比率'!B34="","",'各会計、関係団体の財政状況及び健全化判断比率'!B34)</f>
        <v>農業集落排水事業特別会計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黒石地区清掃施設組合</v>
      </c>
      <c r="BZ34" s="638"/>
      <c r="CA34" s="638"/>
      <c r="CB34" s="638"/>
      <c r="CC34" s="638"/>
      <c r="CD34" s="638"/>
      <c r="CE34" s="638"/>
      <c r="CF34" s="638"/>
      <c r="CG34" s="638"/>
      <c r="CH34" s="638"/>
      <c r="CI34" s="638"/>
      <c r="CJ34" s="638"/>
      <c r="CK34" s="638"/>
      <c r="CL34" s="638"/>
      <c r="CM34" s="638"/>
      <c r="CN34" s="178"/>
      <c r="CO34" s="637">
        <f>IF(CQ34="","",MAX(C34:D43,U34:V43,AM34:AN43,BE34:BF43,BW34:BX43)+1)</f>
        <v>21</v>
      </c>
      <c r="CP34" s="637"/>
      <c r="CQ34" s="638" t="str">
        <f>IF('各会計、関係団体の財政状況及び健全化判断比率'!BS7="","",'各会計、関係団体の財政状況及び健全化判断比率'!BS7)</f>
        <v>㈶黒石市観光開発公社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姥懐霊園墓地特別会計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病院事業会計</v>
      </c>
      <c r="AP35" s="638"/>
      <c r="AQ35" s="638"/>
      <c r="AR35" s="638"/>
      <c r="AS35" s="638"/>
      <c r="AT35" s="638"/>
      <c r="AU35" s="638"/>
      <c r="AV35" s="638"/>
      <c r="AW35" s="638"/>
      <c r="AX35" s="638"/>
      <c r="AY35" s="638"/>
      <c r="AZ35" s="638"/>
      <c r="BA35" s="638"/>
      <c r="BB35" s="638"/>
      <c r="BC35" s="638"/>
      <c r="BD35" s="178"/>
      <c r="BE35" s="637">
        <f t="shared" ref="BE35:BE43" si="1">IF(BG35="","",BE34+1)</f>
        <v>10</v>
      </c>
      <c r="BF35" s="637"/>
      <c r="BG35" s="638" t="str">
        <f>IF('各会計、関係団体の財政状況及び健全化判断比率'!B35="","",'各会計、関係団体の財政状況及び健全化判断比率'!B35)</f>
        <v>温泉供給事業特別会計</v>
      </c>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弘前地区消防事務組合</v>
      </c>
      <c r="BZ35" s="638"/>
      <c r="CA35" s="638"/>
      <c r="CB35" s="638"/>
      <c r="CC35" s="638"/>
      <c r="CD35" s="638"/>
      <c r="CE35" s="638"/>
      <c r="CF35" s="638"/>
      <c r="CG35" s="638"/>
      <c r="CH35" s="638"/>
      <c r="CI35" s="638"/>
      <c r="CJ35" s="638"/>
      <c r="CK35" s="638"/>
      <c r="CL35" s="638"/>
      <c r="CM35" s="638"/>
      <c r="CN35" s="178"/>
      <c r="CO35" s="637">
        <f t="shared" ref="CO35:CO43" si="3">IF(CQ35="","",CO34+1)</f>
        <v>22</v>
      </c>
      <c r="CP35" s="637"/>
      <c r="CQ35" s="638" t="str">
        <f>IF('各会計、関係団体の財政状況及び健全化判断比率'!BS8="","",'各会計、関係団体の財政状況及び健全化判断比率'!BS8)</f>
        <v>㈶黒石市民財団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8</v>
      </c>
      <c r="AN36" s="637"/>
      <c r="AO36" s="638" t="str">
        <f>IF('各会計、関係団体の財政状況及び健全化判断比率'!B33="","",'各会計、関係団体の財政状況及び健全化判断比率'!B33)</f>
        <v>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津軽広域水道企業団津軽事業部</v>
      </c>
      <c r="BZ36" s="638"/>
      <c r="CA36" s="638"/>
      <c r="CB36" s="638"/>
      <c r="CC36" s="638"/>
      <c r="CD36" s="638"/>
      <c r="CE36" s="638"/>
      <c r="CF36" s="638"/>
      <c r="CG36" s="638"/>
      <c r="CH36" s="638"/>
      <c r="CI36" s="638"/>
      <c r="CJ36" s="638"/>
      <c r="CK36" s="638"/>
      <c r="CL36" s="638"/>
      <c r="CM36" s="638"/>
      <c r="CN36" s="178"/>
      <c r="CO36" s="637">
        <f t="shared" si="3"/>
        <v>23</v>
      </c>
      <c r="CP36" s="637"/>
      <c r="CQ36" s="638" t="str">
        <f>IF('各会計、関係団体の財政状況及び健全化判断比率'!BS9="","",'各会計、関係団体の財政状況及び健全化判断比率'!BS9)</f>
        <v>津軽こみせ㈱</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14</v>
      </c>
      <c r="BX37" s="637"/>
      <c r="BY37" s="638" t="str">
        <f>IF('各会計、関係団体の財政状況及び健全化判断比率'!B71="","",'各会計、関係団体の財政状況及び健全化判断比率'!B71)</f>
        <v>津軽広域連合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15</v>
      </c>
      <c r="BX38" s="637"/>
      <c r="BY38" s="638" t="str">
        <f>IF('各会計、関係団体の財政状況及び健全化判断比率'!B72="","",'各会計、関係団体の財政状況及び健全化判断比率'!B72)</f>
        <v>青森県後期高齢者医療広域連合(一般会計)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16</v>
      </c>
      <c r="BX39" s="637"/>
      <c r="BY39" s="638" t="str">
        <f>IF('各会計、関係団体の財政状況及び健全化判断比率'!B73="","",'各会計、関係団体の財政状況及び健全化判断比率'!B73)</f>
        <v>青森県後期高齢者医療広域連合(特別会計)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17</v>
      </c>
      <c r="BX40" s="637"/>
      <c r="BY40" s="638" t="str">
        <f>IF('各会計、関係団体の財政状況及び健全化判断比率'!B74="","",'各会計、関係団体の財政状況及び健全化判断比率'!B74)</f>
        <v>青森県市町村総合事務組合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18</v>
      </c>
      <c r="BX41" s="637"/>
      <c r="BY41" s="638" t="str">
        <f>IF('各会計、関係団体の財政状況及び健全化判断比率'!B75="","",'各会計、関係団体の財政状況及び健全化判断比率'!B75)</f>
        <v>青森県市町村職員退職手当組合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19</v>
      </c>
      <c r="BX42" s="637"/>
      <c r="BY42" s="638" t="str">
        <f>IF('各会計、関係団体の財政状況及び健全化判断比率'!B76="","",'各会計、関係団体の財政状況及び健全化判断比率'!B76)</f>
        <v>青森県市長会館管理組合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20</v>
      </c>
      <c r="BX43" s="637"/>
      <c r="BY43" s="638" t="str">
        <f>IF('各会計、関係団体の財政状況及び健全化判断比率'!B77="","",'各会計、関係団体の財政状況及び健全化判断比率'!B77)</f>
        <v>青森県交通災害共済組合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640" t="s">
        <v>214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220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622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P36" sqref="P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16" t="s">
        <v>582</v>
      </c>
      <c r="D34" s="1216"/>
      <c r="E34" s="1217"/>
      <c r="F34" s="32" t="s">
        <v>583</v>
      </c>
      <c r="G34" s="33" t="s">
        <v>584</v>
      </c>
      <c r="H34" s="33" t="s">
        <v>585</v>
      </c>
      <c r="I34" s="33" t="s">
        <v>586</v>
      </c>
      <c r="J34" s="34" t="s">
        <v>587</v>
      </c>
      <c r="K34" s="22"/>
      <c r="L34" s="22"/>
      <c r="M34" s="22"/>
      <c r="N34" s="22"/>
      <c r="O34" s="22"/>
      <c r="P34" s="22"/>
    </row>
    <row r="35" spans="1:16" ht="39" customHeight="1" x14ac:dyDescent="0.15">
      <c r="A35" s="22"/>
      <c r="B35" s="35"/>
      <c r="C35" s="1210" t="s">
        <v>588</v>
      </c>
      <c r="D35" s="1211"/>
      <c r="E35" s="1212"/>
      <c r="F35" s="36">
        <v>3.08</v>
      </c>
      <c r="G35" s="37">
        <v>3.51</v>
      </c>
      <c r="H35" s="37">
        <v>4.8499999999999996</v>
      </c>
      <c r="I35" s="37">
        <v>8.9499999999999993</v>
      </c>
      <c r="J35" s="38">
        <v>18.16</v>
      </c>
      <c r="K35" s="22"/>
      <c r="L35" s="22"/>
      <c r="M35" s="22"/>
      <c r="N35" s="22"/>
      <c r="O35" s="22"/>
      <c r="P35" s="22"/>
    </row>
    <row r="36" spans="1:16" ht="39" customHeight="1" x14ac:dyDescent="0.15">
      <c r="A36" s="22"/>
      <c r="B36" s="35"/>
      <c r="C36" s="1210" t="s">
        <v>589</v>
      </c>
      <c r="D36" s="1211"/>
      <c r="E36" s="1212"/>
      <c r="F36" s="36">
        <v>8.49</v>
      </c>
      <c r="G36" s="37">
        <v>9.2100000000000009</v>
      </c>
      <c r="H36" s="37">
        <v>10.19</v>
      </c>
      <c r="I36" s="37">
        <v>11.36</v>
      </c>
      <c r="J36" s="38">
        <v>12.03</v>
      </c>
      <c r="K36" s="22"/>
      <c r="L36" s="22"/>
      <c r="M36" s="22"/>
      <c r="N36" s="22"/>
      <c r="O36" s="22"/>
      <c r="P36" s="22"/>
    </row>
    <row r="37" spans="1:16" ht="39" customHeight="1" x14ac:dyDescent="0.15">
      <c r="A37" s="22"/>
      <c r="B37" s="35"/>
      <c r="C37" s="1210" t="s">
        <v>590</v>
      </c>
      <c r="D37" s="1211"/>
      <c r="E37" s="1212"/>
      <c r="F37" s="36">
        <v>2.46</v>
      </c>
      <c r="G37" s="37">
        <v>3.28</v>
      </c>
      <c r="H37" s="37">
        <v>3.82</v>
      </c>
      <c r="I37" s="37">
        <v>3.93</v>
      </c>
      <c r="J37" s="38">
        <v>3.82</v>
      </c>
      <c r="K37" s="22"/>
      <c r="L37" s="22"/>
      <c r="M37" s="22"/>
      <c r="N37" s="22"/>
      <c r="O37" s="22"/>
      <c r="P37" s="22"/>
    </row>
    <row r="38" spans="1:16" ht="39" customHeight="1" x14ac:dyDescent="0.15">
      <c r="A38" s="22"/>
      <c r="B38" s="35"/>
      <c r="C38" s="1210" t="s">
        <v>591</v>
      </c>
      <c r="D38" s="1211"/>
      <c r="E38" s="1212"/>
      <c r="F38" s="36">
        <v>2.02</v>
      </c>
      <c r="G38" s="37">
        <v>2.2200000000000002</v>
      </c>
      <c r="H38" s="37">
        <v>1.52</v>
      </c>
      <c r="I38" s="37">
        <v>1.1000000000000001</v>
      </c>
      <c r="J38" s="38">
        <v>0.98</v>
      </c>
      <c r="K38" s="22"/>
      <c r="L38" s="22"/>
      <c r="M38" s="22"/>
      <c r="N38" s="22"/>
      <c r="O38" s="22"/>
      <c r="P38" s="22"/>
    </row>
    <row r="39" spans="1:16" ht="39" customHeight="1" x14ac:dyDescent="0.15">
      <c r="A39" s="22"/>
      <c r="B39" s="35"/>
      <c r="C39" s="1210" t="s">
        <v>592</v>
      </c>
      <c r="D39" s="1211"/>
      <c r="E39" s="1212"/>
      <c r="F39" s="36">
        <v>2.0299999999999998</v>
      </c>
      <c r="G39" s="37">
        <v>2.83</v>
      </c>
      <c r="H39" s="37">
        <v>2.8</v>
      </c>
      <c r="I39" s="37">
        <v>1.19</v>
      </c>
      <c r="J39" s="38">
        <v>0.64</v>
      </c>
      <c r="K39" s="22"/>
      <c r="L39" s="22"/>
      <c r="M39" s="22"/>
      <c r="N39" s="22"/>
      <c r="O39" s="22"/>
      <c r="P39" s="22"/>
    </row>
    <row r="40" spans="1:16" ht="39" customHeight="1" x14ac:dyDescent="0.15">
      <c r="A40" s="22"/>
      <c r="B40" s="35"/>
      <c r="C40" s="1210" t="s">
        <v>593</v>
      </c>
      <c r="D40" s="1211"/>
      <c r="E40" s="1212"/>
      <c r="F40" s="36">
        <v>0.12</v>
      </c>
      <c r="G40" s="37">
        <v>0.15</v>
      </c>
      <c r="H40" s="37">
        <v>0.23</v>
      </c>
      <c r="I40" s="37">
        <v>0.28000000000000003</v>
      </c>
      <c r="J40" s="38">
        <v>0.28999999999999998</v>
      </c>
      <c r="K40" s="22"/>
      <c r="L40" s="22"/>
      <c r="M40" s="22"/>
      <c r="N40" s="22"/>
      <c r="O40" s="22"/>
      <c r="P40" s="22"/>
    </row>
    <row r="41" spans="1:16" ht="39" customHeight="1" x14ac:dyDescent="0.15">
      <c r="A41" s="22"/>
      <c r="B41" s="35"/>
      <c r="C41" s="1210" t="s">
        <v>594</v>
      </c>
      <c r="D41" s="1211"/>
      <c r="E41" s="1212"/>
      <c r="F41" s="36">
        <v>0.04</v>
      </c>
      <c r="G41" s="37">
        <v>0.05</v>
      </c>
      <c r="H41" s="37">
        <v>0.09</v>
      </c>
      <c r="I41" s="37">
        <v>0.11</v>
      </c>
      <c r="J41" s="38">
        <v>0.1</v>
      </c>
      <c r="K41" s="22"/>
      <c r="L41" s="22"/>
      <c r="M41" s="22"/>
      <c r="N41" s="22"/>
      <c r="O41" s="22"/>
      <c r="P41" s="22"/>
    </row>
    <row r="42" spans="1:16" ht="39" customHeight="1" x14ac:dyDescent="0.15">
      <c r="A42" s="22"/>
      <c r="B42" s="39"/>
      <c r="C42" s="1210" t="s">
        <v>595</v>
      </c>
      <c r="D42" s="1211"/>
      <c r="E42" s="1212"/>
      <c r="F42" s="36" t="s">
        <v>536</v>
      </c>
      <c r="G42" s="37" t="s">
        <v>536</v>
      </c>
      <c r="H42" s="37" t="s">
        <v>536</v>
      </c>
      <c r="I42" s="37" t="s">
        <v>536</v>
      </c>
      <c r="J42" s="38" t="s">
        <v>536</v>
      </c>
      <c r="K42" s="22"/>
      <c r="L42" s="22"/>
      <c r="M42" s="22"/>
      <c r="N42" s="22"/>
      <c r="O42" s="22"/>
      <c r="P42" s="22"/>
    </row>
    <row r="43" spans="1:16" ht="39" customHeight="1" thickBot="1" x14ac:dyDescent="0.2">
      <c r="A43" s="22"/>
      <c r="B43" s="40"/>
      <c r="C43" s="1213" t="s">
        <v>596</v>
      </c>
      <c r="D43" s="1214"/>
      <c r="E43" s="1215"/>
      <c r="F43" s="41">
        <v>0.17</v>
      </c>
      <c r="G43" s="42">
        <v>0.15</v>
      </c>
      <c r="H43" s="42">
        <v>0.17</v>
      </c>
      <c r="I43" s="42">
        <v>0.16</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NfgV/qn5p+Cor/oMpln27TK5W6g4ExLye7jiZOKlLOWdtf6LOoWpL1DnY8y2KQOiKJN3yt9y9z2Tw71kS0KqQ==" saltValue="UcuC4PROOoenHVfBNGHm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1792</v>
      </c>
      <c r="L45" s="60">
        <v>1708</v>
      </c>
      <c r="M45" s="60">
        <v>1622</v>
      </c>
      <c r="N45" s="60">
        <v>1503</v>
      </c>
      <c r="O45" s="61">
        <v>1509</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536</v>
      </c>
      <c r="L46" s="64" t="s">
        <v>536</v>
      </c>
      <c r="M46" s="64" t="s">
        <v>536</v>
      </c>
      <c r="N46" s="64" t="s">
        <v>536</v>
      </c>
      <c r="O46" s="65" t="s">
        <v>536</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536</v>
      </c>
      <c r="L47" s="64" t="s">
        <v>536</v>
      </c>
      <c r="M47" s="64" t="s">
        <v>536</v>
      </c>
      <c r="N47" s="64" t="s">
        <v>536</v>
      </c>
      <c r="O47" s="65" t="s">
        <v>536</v>
      </c>
      <c r="P47" s="48"/>
      <c r="Q47" s="48"/>
      <c r="R47" s="48"/>
      <c r="S47" s="48"/>
      <c r="T47" s="48"/>
      <c r="U47" s="48"/>
    </row>
    <row r="48" spans="1:21" ht="30.75" customHeight="1" x14ac:dyDescent="0.15">
      <c r="A48" s="48"/>
      <c r="B48" s="1220"/>
      <c r="C48" s="1221"/>
      <c r="D48" s="62"/>
      <c r="E48" s="1226" t="s">
        <v>15</v>
      </c>
      <c r="F48" s="1226"/>
      <c r="G48" s="1226"/>
      <c r="H48" s="1226"/>
      <c r="I48" s="1226"/>
      <c r="J48" s="1227"/>
      <c r="K48" s="63">
        <v>733</v>
      </c>
      <c r="L48" s="64">
        <v>746</v>
      </c>
      <c r="M48" s="64">
        <v>683</v>
      </c>
      <c r="N48" s="64">
        <v>531</v>
      </c>
      <c r="O48" s="65">
        <v>518</v>
      </c>
      <c r="P48" s="48"/>
      <c r="Q48" s="48"/>
      <c r="R48" s="48"/>
      <c r="S48" s="48"/>
      <c r="T48" s="48"/>
      <c r="U48" s="48"/>
    </row>
    <row r="49" spans="1:21" ht="30.75" customHeight="1" x14ac:dyDescent="0.15">
      <c r="A49" s="48"/>
      <c r="B49" s="1220"/>
      <c r="C49" s="1221"/>
      <c r="D49" s="62"/>
      <c r="E49" s="1226" t="s">
        <v>16</v>
      </c>
      <c r="F49" s="1226"/>
      <c r="G49" s="1226"/>
      <c r="H49" s="1226"/>
      <c r="I49" s="1226"/>
      <c r="J49" s="1227"/>
      <c r="K49" s="63">
        <v>55</v>
      </c>
      <c r="L49" s="64">
        <v>56</v>
      </c>
      <c r="M49" s="64">
        <v>55</v>
      </c>
      <c r="N49" s="64">
        <v>62</v>
      </c>
      <c r="O49" s="65">
        <v>70</v>
      </c>
      <c r="P49" s="48"/>
      <c r="Q49" s="48"/>
      <c r="R49" s="48"/>
      <c r="S49" s="48"/>
      <c r="T49" s="48"/>
      <c r="U49" s="48"/>
    </row>
    <row r="50" spans="1:21" ht="30.75" customHeight="1" x14ac:dyDescent="0.15">
      <c r="A50" s="48"/>
      <c r="B50" s="1220"/>
      <c r="C50" s="1221"/>
      <c r="D50" s="62"/>
      <c r="E50" s="1226" t="s">
        <v>17</v>
      </c>
      <c r="F50" s="1226"/>
      <c r="G50" s="1226"/>
      <c r="H50" s="1226"/>
      <c r="I50" s="1226"/>
      <c r="J50" s="1227"/>
      <c r="K50" s="63">
        <v>5</v>
      </c>
      <c r="L50" s="64">
        <v>5</v>
      </c>
      <c r="M50" s="64">
        <v>5</v>
      </c>
      <c r="N50" s="64">
        <v>2</v>
      </c>
      <c r="O50" s="65" t="s">
        <v>536</v>
      </c>
      <c r="P50" s="48"/>
      <c r="Q50" s="48"/>
      <c r="R50" s="48"/>
      <c r="S50" s="48"/>
      <c r="T50" s="48"/>
      <c r="U50" s="48"/>
    </row>
    <row r="51" spans="1:21" ht="30.75" customHeight="1" x14ac:dyDescent="0.15">
      <c r="A51" s="48"/>
      <c r="B51" s="1222"/>
      <c r="C51" s="1223"/>
      <c r="D51" s="66"/>
      <c r="E51" s="1226" t="s">
        <v>18</v>
      </c>
      <c r="F51" s="1226"/>
      <c r="G51" s="1226"/>
      <c r="H51" s="1226"/>
      <c r="I51" s="1226"/>
      <c r="J51" s="1227"/>
      <c r="K51" s="63">
        <v>0</v>
      </c>
      <c r="L51" s="64" t="s">
        <v>536</v>
      </c>
      <c r="M51" s="64" t="s">
        <v>536</v>
      </c>
      <c r="N51" s="64" t="s">
        <v>536</v>
      </c>
      <c r="O51" s="65" t="s">
        <v>536</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1207</v>
      </c>
      <c r="L52" s="64">
        <v>1175</v>
      </c>
      <c r="M52" s="64">
        <v>1105</v>
      </c>
      <c r="N52" s="64">
        <v>1047</v>
      </c>
      <c r="O52" s="65">
        <v>1031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1378</v>
      </c>
      <c r="L53" s="69">
        <v>1340</v>
      </c>
      <c r="M53" s="69">
        <v>1260</v>
      </c>
      <c r="N53" s="69">
        <v>1051</v>
      </c>
      <c r="O53" s="70">
        <v>1066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UxRfawzoUtrPRQelbmGjfIaLY5h+U3Nyr9m+PvnoKFJn5fimA/ychtJUZRU7ttwJ6T58LajWrutzkVrQpLbFg==" saltValue="/wSZeCwaqAA1HD79LqOZ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44" t="s">
        <v>30</v>
      </c>
      <c r="C41" s="1245"/>
      <c r="D41" s="102"/>
      <c r="E41" s="1250" t="s">
        <v>31</v>
      </c>
      <c r="F41" s="1250"/>
      <c r="G41" s="1250"/>
      <c r="H41" s="1251"/>
      <c r="I41" s="351">
        <v>12800</v>
      </c>
      <c r="J41" s="352">
        <v>12269</v>
      </c>
      <c r="K41" s="352">
        <v>12718</v>
      </c>
      <c r="L41" s="352">
        <v>12286</v>
      </c>
      <c r="M41" s="353">
        <v>12299</v>
      </c>
    </row>
    <row r="42" spans="2:13" ht="27.75" customHeight="1" x14ac:dyDescent="0.15">
      <c r="B42" s="1246"/>
      <c r="C42" s="1247"/>
      <c r="D42" s="103"/>
      <c r="E42" s="1252" t="s">
        <v>32</v>
      </c>
      <c r="F42" s="1252"/>
      <c r="G42" s="1252"/>
      <c r="H42" s="1253"/>
      <c r="I42" s="354">
        <v>12</v>
      </c>
      <c r="J42" s="355">
        <v>7</v>
      </c>
      <c r="K42" s="355">
        <v>2</v>
      </c>
      <c r="L42" s="355" t="s">
        <v>536</v>
      </c>
      <c r="M42" s="356" t="s">
        <v>536</v>
      </c>
    </row>
    <row r="43" spans="2:13" ht="27.75" customHeight="1" x14ac:dyDescent="0.15">
      <c r="B43" s="1246"/>
      <c r="C43" s="1247"/>
      <c r="D43" s="103"/>
      <c r="E43" s="1252" t="s">
        <v>33</v>
      </c>
      <c r="F43" s="1252"/>
      <c r="G43" s="1252"/>
      <c r="H43" s="1253"/>
      <c r="I43" s="354">
        <v>6876</v>
      </c>
      <c r="J43" s="355">
        <v>5922</v>
      </c>
      <c r="K43" s="355">
        <v>5436</v>
      </c>
      <c r="L43" s="355">
        <v>5003</v>
      </c>
      <c r="M43" s="356">
        <v>4558</v>
      </c>
    </row>
    <row r="44" spans="2:13" ht="27.75" customHeight="1" x14ac:dyDescent="0.15">
      <c r="B44" s="1246"/>
      <c r="C44" s="1247"/>
      <c r="D44" s="103"/>
      <c r="E44" s="1252" t="s">
        <v>34</v>
      </c>
      <c r="F44" s="1252"/>
      <c r="G44" s="1252"/>
      <c r="H44" s="1253"/>
      <c r="I44" s="354">
        <v>409</v>
      </c>
      <c r="J44" s="355">
        <v>419</v>
      </c>
      <c r="K44" s="355">
        <v>389</v>
      </c>
      <c r="L44" s="355">
        <v>353</v>
      </c>
      <c r="M44" s="356">
        <v>301</v>
      </c>
    </row>
    <row r="45" spans="2:13" ht="27.75" customHeight="1" x14ac:dyDescent="0.15">
      <c r="B45" s="1246"/>
      <c r="C45" s="1247"/>
      <c r="D45" s="103"/>
      <c r="E45" s="1252" t="s">
        <v>35</v>
      </c>
      <c r="F45" s="1252"/>
      <c r="G45" s="1252"/>
      <c r="H45" s="1253"/>
      <c r="I45" s="354">
        <v>1708</v>
      </c>
      <c r="J45" s="355">
        <v>1476</v>
      </c>
      <c r="K45" s="355">
        <v>1341</v>
      </c>
      <c r="L45" s="355">
        <v>1205</v>
      </c>
      <c r="M45" s="356">
        <v>1105</v>
      </c>
    </row>
    <row r="46" spans="2:13" ht="27.75" customHeight="1" x14ac:dyDescent="0.15">
      <c r="B46" s="1246"/>
      <c r="C46" s="1247"/>
      <c r="D46" s="104"/>
      <c r="E46" s="1252" t="s">
        <v>36</v>
      </c>
      <c r="F46" s="1252"/>
      <c r="G46" s="1252"/>
      <c r="H46" s="1253"/>
      <c r="I46" s="354" t="s">
        <v>536</v>
      </c>
      <c r="J46" s="355" t="s">
        <v>536</v>
      </c>
      <c r="K46" s="355" t="s">
        <v>536</v>
      </c>
      <c r="L46" s="355" t="s">
        <v>536</v>
      </c>
      <c r="M46" s="356" t="s">
        <v>536</v>
      </c>
    </row>
    <row r="47" spans="2:13" ht="27.75" customHeight="1" x14ac:dyDescent="0.15">
      <c r="B47" s="1246"/>
      <c r="C47" s="1247"/>
      <c r="D47" s="105"/>
      <c r="E47" s="1254" t="s">
        <v>37</v>
      </c>
      <c r="F47" s="1255"/>
      <c r="G47" s="1255"/>
      <c r="H47" s="1256"/>
      <c r="I47" s="354" t="s">
        <v>536</v>
      </c>
      <c r="J47" s="355" t="s">
        <v>536</v>
      </c>
      <c r="K47" s="355" t="s">
        <v>536</v>
      </c>
      <c r="L47" s="355" t="s">
        <v>536</v>
      </c>
      <c r="M47" s="356" t="s">
        <v>536</v>
      </c>
    </row>
    <row r="48" spans="2:13" ht="27.75" customHeight="1" x14ac:dyDescent="0.15">
      <c r="B48" s="1246"/>
      <c r="C48" s="1247"/>
      <c r="D48" s="103"/>
      <c r="E48" s="1252" t="s">
        <v>38</v>
      </c>
      <c r="F48" s="1252"/>
      <c r="G48" s="1252"/>
      <c r="H48" s="1253"/>
      <c r="I48" s="354" t="s">
        <v>536</v>
      </c>
      <c r="J48" s="355" t="s">
        <v>536</v>
      </c>
      <c r="K48" s="355" t="s">
        <v>536</v>
      </c>
      <c r="L48" s="355" t="s">
        <v>536</v>
      </c>
      <c r="M48" s="356" t="s">
        <v>536</v>
      </c>
    </row>
    <row r="49" spans="2:13" ht="27.75" customHeight="1" x14ac:dyDescent="0.15">
      <c r="B49" s="1248"/>
      <c r="C49" s="1249"/>
      <c r="D49" s="103"/>
      <c r="E49" s="1252" t="s">
        <v>39</v>
      </c>
      <c r="F49" s="1252"/>
      <c r="G49" s="1252"/>
      <c r="H49" s="1253"/>
      <c r="I49" s="354" t="s">
        <v>536</v>
      </c>
      <c r="J49" s="355" t="s">
        <v>536</v>
      </c>
      <c r="K49" s="355" t="s">
        <v>536</v>
      </c>
      <c r="L49" s="355" t="s">
        <v>536</v>
      </c>
      <c r="M49" s="356" t="s">
        <v>536</v>
      </c>
    </row>
    <row r="50" spans="2:13" ht="27.75" customHeight="1" x14ac:dyDescent="0.15">
      <c r="B50" s="1257" t="s">
        <v>40</v>
      </c>
      <c r="C50" s="1258"/>
      <c r="D50" s="106"/>
      <c r="E50" s="1252" t="s">
        <v>41</v>
      </c>
      <c r="F50" s="1252"/>
      <c r="G50" s="1252"/>
      <c r="H50" s="1253"/>
      <c r="I50" s="354">
        <v>1636</v>
      </c>
      <c r="J50" s="355">
        <v>1878</v>
      </c>
      <c r="K50" s="355">
        <v>2260</v>
      </c>
      <c r="L50" s="355">
        <v>2649</v>
      </c>
      <c r="M50" s="356">
        <v>3193</v>
      </c>
    </row>
    <row r="51" spans="2:13" ht="27.75" customHeight="1" x14ac:dyDescent="0.15">
      <c r="B51" s="1246"/>
      <c r="C51" s="1247"/>
      <c r="D51" s="103"/>
      <c r="E51" s="1252" t="s">
        <v>42</v>
      </c>
      <c r="F51" s="1252"/>
      <c r="G51" s="1252"/>
      <c r="H51" s="1253"/>
      <c r="I51" s="354">
        <v>105</v>
      </c>
      <c r="J51" s="355">
        <v>88</v>
      </c>
      <c r="K51" s="355">
        <v>35</v>
      </c>
      <c r="L51" s="355">
        <v>13</v>
      </c>
      <c r="M51" s="356">
        <v>12</v>
      </c>
    </row>
    <row r="52" spans="2:13" ht="27.75" customHeight="1" x14ac:dyDescent="0.15">
      <c r="B52" s="1248"/>
      <c r="C52" s="1249"/>
      <c r="D52" s="103"/>
      <c r="E52" s="1252" t="s">
        <v>43</v>
      </c>
      <c r="F52" s="1252"/>
      <c r="G52" s="1252"/>
      <c r="H52" s="1253"/>
      <c r="I52" s="354">
        <v>11980</v>
      </c>
      <c r="J52" s="355">
        <v>11890</v>
      </c>
      <c r="K52" s="355">
        <v>12200</v>
      </c>
      <c r="L52" s="355">
        <v>12091</v>
      </c>
      <c r="M52" s="356">
        <v>11649</v>
      </c>
    </row>
    <row r="53" spans="2:13" ht="27.75" customHeight="1" thickBot="1" x14ac:dyDescent="0.2">
      <c r="B53" s="1259" t="s">
        <v>21</v>
      </c>
      <c r="C53" s="1260"/>
      <c r="D53" s="107"/>
      <c r="E53" s="1261" t="s">
        <v>44</v>
      </c>
      <c r="F53" s="1261"/>
      <c r="G53" s="1261"/>
      <c r="H53" s="1262"/>
      <c r="I53" s="357">
        <v>8085</v>
      </c>
      <c r="J53" s="358">
        <v>6237</v>
      </c>
      <c r="K53" s="358">
        <v>5391</v>
      </c>
      <c r="L53" s="358">
        <v>4093</v>
      </c>
      <c r="M53" s="359">
        <v>3409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vdp6aOR1Ve0hsTXeCbFG6EonL0Vtld32mwsnU04jTr7ad07bLsosn+Na0LoNlqpKfVzZLDYO9MhOn/TOSzjRw==" saltValue="2n5pVeh5PpdbGgkef8ad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579</v>
      </c>
      <c r="G54" s="116" t="s">
        <v>580</v>
      </c>
      <c r="H54" s="117" t="s">
        <v>581</v>
      </c>
    </row>
    <row r="55" spans="2:8" ht="52.5" customHeight="1" x14ac:dyDescent="0.15">
      <c r="B55" s="118"/>
      <c r="C55" s="1271" t="s">
        <v>47</v>
      </c>
      <c r="D55" s="1271"/>
      <c r="E55" s="1272"/>
      <c r="F55" s="119">
        <v>1153</v>
      </c>
      <c r="G55" s="119">
        <v>1217</v>
      </c>
      <c r="H55" s="120">
        <v>1631</v>
      </c>
    </row>
    <row r="56" spans="2:8" ht="52.5" customHeight="1" x14ac:dyDescent="0.15">
      <c r="B56" s="121"/>
      <c r="C56" s="1273" t="s">
        <v>48</v>
      </c>
      <c r="D56" s="1273"/>
      <c r="E56" s="1274"/>
      <c r="F56" s="122">
        <v>7</v>
      </c>
      <c r="G56" s="122">
        <v>7</v>
      </c>
      <c r="H56" s="123">
        <v>7</v>
      </c>
    </row>
    <row r="57" spans="2:8" ht="53.25" customHeight="1" x14ac:dyDescent="0.15">
      <c r="B57" s="121"/>
      <c r="C57" s="1275" t="s">
        <v>49</v>
      </c>
      <c r="D57" s="1275"/>
      <c r="E57" s="1276"/>
      <c r="F57" s="124">
        <v>208</v>
      </c>
      <c r="G57" s="124">
        <v>282</v>
      </c>
      <c r="H57" s="125">
        <v>311</v>
      </c>
    </row>
    <row r="58" spans="2:8" ht="45.75" customHeight="1" x14ac:dyDescent="0.15">
      <c r="B58" s="126"/>
      <c r="C58" s="1263" t="s">
        <v>603</v>
      </c>
      <c r="D58" s="1264"/>
      <c r="E58" s="1265"/>
      <c r="F58" s="127">
        <v>61</v>
      </c>
      <c r="G58" s="127">
        <v>61</v>
      </c>
      <c r="H58" s="128">
        <v>61</v>
      </c>
    </row>
    <row r="59" spans="2:8" ht="45.75" customHeight="1" x14ac:dyDescent="0.15">
      <c r="B59" s="126"/>
      <c r="C59" s="1263" t="s">
        <v>604</v>
      </c>
      <c r="D59" s="1264"/>
      <c r="E59" s="1265"/>
      <c r="F59" s="127">
        <v>24</v>
      </c>
      <c r="G59" s="127">
        <v>31</v>
      </c>
      <c r="H59" s="128">
        <v>37</v>
      </c>
    </row>
    <row r="60" spans="2:8" ht="45.75" customHeight="1" x14ac:dyDescent="0.15">
      <c r="B60" s="126"/>
      <c r="C60" s="1263" t="s">
        <v>605</v>
      </c>
      <c r="D60" s="1264"/>
      <c r="E60" s="1265"/>
      <c r="F60" s="127">
        <v>0</v>
      </c>
      <c r="G60" s="127">
        <v>30</v>
      </c>
      <c r="H60" s="128">
        <v>33</v>
      </c>
    </row>
    <row r="61" spans="2:8" ht="45.75" customHeight="1" x14ac:dyDescent="0.15">
      <c r="B61" s="126"/>
      <c r="C61" s="1263" t="s">
        <v>606</v>
      </c>
      <c r="D61" s="1264"/>
      <c r="E61" s="1265"/>
      <c r="F61" s="127">
        <v>34</v>
      </c>
      <c r="G61" s="127">
        <v>34</v>
      </c>
      <c r="H61" s="128">
        <v>33</v>
      </c>
    </row>
    <row r="62" spans="2:8" ht="45.75" customHeight="1" thickBot="1" x14ac:dyDescent="0.2">
      <c r="B62" s="129"/>
      <c r="C62" s="1266" t="s">
        <v>607</v>
      </c>
      <c r="D62" s="1267"/>
      <c r="E62" s="1268"/>
      <c r="F62" s="130">
        <v>16</v>
      </c>
      <c r="G62" s="130">
        <v>23</v>
      </c>
      <c r="H62" s="131">
        <v>31</v>
      </c>
    </row>
    <row r="63" spans="2:8" ht="52.5" customHeight="1" thickBot="1" x14ac:dyDescent="0.2">
      <c r="B63" s="132"/>
      <c r="C63" s="1269" t="s">
        <v>50</v>
      </c>
      <c r="D63" s="1269"/>
      <c r="E63" s="1270"/>
      <c r="F63" s="133">
        <v>1368</v>
      </c>
      <c r="G63" s="133">
        <v>1505</v>
      </c>
      <c r="H63" s="134">
        <v>1949</v>
      </c>
    </row>
    <row r="64" spans="2:8" x14ac:dyDescent="0.15"/>
  </sheetData>
  <sheetProtection algorithmName="SHA-512" hashValue="rRBqYKuJan3ZtgxMuHUTUvMByEeFS6sy8g0Uugj5G1FdaNtcyDCHrYKOO8PxZeT6gRk/qRABHD8nMHrHZk/Aww==" saltValue="tIouvNW8lZFkFtovR7v6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N65" sqref="AN65:DC69"/>
    </sheetView>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633</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630</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89" t="s">
        <v>634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9"/>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9"/>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9"/>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9"/>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629</v>
      </c>
    </row>
    <row r="50" spans="1:109" ht="13.5" x14ac:dyDescent="0.15">
      <c r="B50" s="369"/>
      <c r="G50" s="1283"/>
      <c r="H50" s="1283"/>
      <c r="I50" s="1283"/>
      <c r="J50" s="1283"/>
      <c r="K50" s="377"/>
      <c r="L50" s="377"/>
      <c r="M50" s="376"/>
      <c r="N50" s="37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9" t="s">
        <v>577</v>
      </c>
      <c r="BQ50" s="1279"/>
      <c r="BR50" s="1279"/>
      <c r="BS50" s="1279"/>
      <c r="BT50" s="1279"/>
      <c r="BU50" s="1279"/>
      <c r="BV50" s="1279"/>
      <c r="BW50" s="1279"/>
      <c r="BX50" s="1279" t="s">
        <v>578</v>
      </c>
      <c r="BY50" s="1279"/>
      <c r="BZ50" s="1279"/>
      <c r="CA50" s="1279"/>
      <c r="CB50" s="1279"/>
      <c r="CC50" s="1279"/>
      <c r="CD50" s="1279"/>
      <c r="CE50" s="1279"/>
      <c r="CF50" s="1279" t="s">
        <v>579</v>
      </c>
      <c r="CG50" s="1279"/>
      <c r="CH50" s="1279"/>
      <c r="CI50" s="1279"/>
      <c r="CJ50" s="1279"/>
      <c r="CK50" s="1279"/>
      <c r="CL50" s="1279"/>
      <c r="CM50" s="1279"/>
      <c r="CN50" s="1279" t="s">
        <v>580</v>
      </c>
      <c r="CO50" s="1279"/>
      <c r="CP50" s="1279"/>
      <c r="CQ50" s="1279"/>
      <c r="CR50" s="1279"/>
      <c r="CS50" s="1279"/>
      <c r="CT50" s="1279"/>
      <c r="CU50" s="1279"/>
      <c r="CV50" s="1279" t="s">
        <v>581</v>
      </c>
      <c r="CW50" s="1279"/>
      <c r="CX50" s="1279"/>
      <c r="CY50" s="1279"/>
      <c r="CZ50" s="1279"/>
      <c r="DA50" s="1279"/>
      <c r="DB50" s="1279"/>
      <c r="DC50" s="1279"/>
    </row>
    <row r="51" spans="1:109" ht="13.5" customHeight="1" x14ac:dyDescent="0.15">
      <c r="B51" s="369"/>
      <c r="G51" s="1288"/>
      <c r="H51" s="1288"/>
      <c r="I51" s="1298"/>
      <c r="J51" s="1298"/>
      <c r="K51" s="1284"/>
      <c r="L51" s="1284"/>
      <c r="M51" s="1284"/>
      <c r="N51" s="1284"/>
      <c r="AM51" s="375"/>
      <c r="AN51" s="1280" t="s">
        <v>628</v>
      </c>
      <c r="AO51" s="1280"/>
      <c r="AP51" s="1280"/>
      <c r="AQ51" s="1280"/>
      <c r="AR51" s="1280"/>
      <c r="AS51" s="1280"/>
      <c r="AT51" s="1280"/>
      <c r="AU51" s="1280"/>
      <c r="AV51" s="1280"/>
      <c r="AW51" s="1280"/>
      <c r="AX51" s="1280"/>
      <c r="AY51" s="1280"/>
      <c r="AZ51" s="1280"/>
      <c r="BA51" s="1280"/>
      <c r="BB51" s="1280" t="s">
        <v>626</v>
      </c>
      <c r="BC51" s="1280"/>
      <c r="BD51" s="1280"/>
      <c r="BE51" s="1280"/>
      <c r="BF51" s="1280"/>
      <c r="BG51" s="1280"/>
      <c r="BH51" s="1280"/>
      <c r="BI51" s="1280"/>
      <c r="BJ51" s="1280"/>
      <c r="BK51" s="1280"/>
      <c r="BL51" s="1280"/>
      <c r="BM51" s="1280"/>
      <c r="BN51" s="1280"/>
      <c r="BO51" s="1280"/>
      <c r="BP51" s="1277">
        <v>104.1</v>
      </c>
      <c r="BQ51" s="1277"/>
      <c r="BR51" s="1277"/>
      <c r="BS51" s="1277"/>
      <c r="BT51" s="1277"/>
      <c r="BU51" s="1277"/>
      <c r="BV51" s="1277"/>
      <c r="BW51" s="1277"/>
      <c r="BX51" s="1277">
        <v>80.400000000000006</v>
      </c>
      <c r="BY51" s="1277"/>
      <c r="BZ51" s="1277"/>
      <c r="CA51" s="1277"/>
      <c r="CB51" s="1277"/>
      <c r="CC51" s="1277"/>
      <c r="CD51" s="1277"/>
      <c r="CE51" s="1277"/>
      <c r="CF51" s="1277">
        <v>70</v>
      </c>
      <c r="CG51" s="1277"/>
      <c r="CH51" s="1277"/>
      <c r="CI51" s="1277"/>
      <c r="CJ51" s="1277"/>
      <c r="CK51" s="1277"/>
      <c r="CL51" s="1277"/>
      <c r="CM51" s="1277"/>
      <c r="CN51" s="1277">
        <v>51.2</v>
      </c>
      <c r="CO51" s="1277"/>
      <c r="CP51" s="1277"/>
      <c r="CQ51" s="1277"/>
      <c r="CR51" s="1277"/>
      <c r="CS51" s="1277"/>
      <c r="CT51" s="1277"/>
      <c r="CU51" s="1277"/>
      <c r="CV51" s="1277">
        <v>41</v>
      </c>
      <c r="CW51" s="1277"/>
      <c r="CX51" s="1277"/>
      <c r="CY51" s="1277"/>
      <c r="CZ51" s="1277"/>
      <c r="DA51" s="1277"/>
      <c r="DB51" s="1277"/>
      <c r="DC51" s="1277"/>
    </row>
    <row r="52" spans="1:109" ht="13.5" x14ac:dyDescent="0.15">
      <c r="B52" s="369"/>
      <c r="G52" s="1288"/>
      <c r="H52" s="1288"/>
      <c r="I52" s="1298"/>
      <c r="J52" s="1298"/>
      <c r="K52" s="1284"/>
      <c r="L52" s="1284"/>
      <c r="M52" s="1284"/>
      <c r="N52" s="1284"/>
      <c r="AM52" s="37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3"/>
      <c r="B53" s="369"/>
      <c r="G53" s="1288"/>
      <c r="H53" s="1288"/>
      <c r="I53" s="1283"/>
      <c r="J53" s="1283"/>
      <c r="K53" s="1284"/>
      <c r="L53" s="1284"/>
      <c r="M53" s="1284"/>
      <c r="N53" s="1284"/>
      <c r="AM53" s="375"/>
      <c r="AN53" s="1280"/>
      <c r="AO53" s="1280"/>
      <c r="AP53" s="1280"/>
      <c r="AQ53" s="1280"/>
      <c r="AR53" s="1280"/>
      <c r="AS53" s="1280"/>
      <c r="AT53" s="1280"/>
      <c r="AU53" s="1280"/>
      <c r="AV53" s="1280"/>
      <c r="AW53" s="1280"/>
      <c r="AX53" s="1280"/>
      <c r="AY53" s="1280"/>
      <c r="AZ53" s="1280"/>
      <c r="BA53" s="1280"/>
      <c r="BB53" s="1280" t="s">
        <v>632</v>
      </c>
      <c r="BC53" s="1280"/>
      <c r="BD53" s="1280"/>
      <c r="BE53" s="1280"/>
      <c r="BF53" s="1280"/>
      <c r="BG53" s="1280"/>
      <c r="BH53" s="1280"/>
      <c r="BI53" s="1280"/>
      <c r="BJ53" s="1280"/>
      <c r="BK53" s="1280"/>
      <c r="BL53" s="1280"/>
      <c r="BM53" s="1280"/>
      <c r="BN53" s="1280"/>
      <c r="BO53" s="1280"/>
      <c r="BP53" s="1277">
        <v>56.5</v>
      </c>
      <c r="BQ53" s="1277"/>
      <c r="BR53" s="1277"/>
      <c r="BS53" s="1277"/>
      <c r="BT53" s="1277"/>
      <c r="BU53" s="1277"/>
      <c r="BV53" s="1277"/>
      <c r="BW53" s="1277"/>
      <c r="BX53" s="1277">
        <v>58.3</v>
      </c>
      <c r="BY53" s="1277"/>
      <c r="BZ53" s="1277"/>
      <c r="CA53" s="1277"/>
      <c r="CB53" s="1277"/>
      <c r="CC53" s="1277"/>
      <c r="CD53" s="1277"/>
      <c r="CE53" s="1277"/>
      <c r="CF53" s="1277">
        <v>59.6</v>
      </c>
      <c r="CG53" s="1277"/>
      <c r="CH53" s="1277"/>
      <c r="CI53" s="1277"/>
      <c r="CJ53" s="1277"/>
      <c r="CK53" s="1277"/>
      <c r="CL53" s="1277"/>
      <c r="CM53" s="1277"/>
      <c r="CN53" s="1277">
        <v>59.7</v>
      </c>
      <c r="CO53" s="1277"/>
      <c r="CP53" s="1277"/>
      <c r="CQ53" s="1277"/>
      <c r="CR53" s="1277"/>
      <c r="CS53" s="1277"/>
      <c r="CT53" s="1277"/>
      <c r="CU53" s="1277"/>
      <c r="CV53" s="1277">
        <v>61.6</v>
      </c>
      <c r="CW53" s="1277"/>
      <c r="CX53" s="1277"/>
      <c r="CY53" s="1277"/>
      <c r="CZ53" s="1277"/>
      <c r="DA53" s="1277"/>
      <c r="DB53" s="1277"/>
      <c r="DC53" s="1277"/>
    </row>
    <row r="54" spans="1:109" ht="13.5" x14ac:dyDescent="0.15">
      <c r="A54" s="383"/>
      <c r="B54" s="369"/>
      <c r="G54" s="1288"/>
      <c r="H54" s="1288"/>
      <c r="I54" s="1283"/>
      <c r="J54" s="1283"/>
      <c r="K54" s="1284"/>
      <c r="L54" s="1284"/>
      <c r="M54" s="1284"/>
      <c r="N54" s="1284"/>
      <c r="AM54" s="37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3"/>
      <c r="B55" s="369"/>
      <c r="G55" s="1283"/>
      <c r="H55" s="1283"/>
      <c r="I55" s="1283"/>
      <c r="J55" s="1283"/>
      <c r="K55" s="1284"/>
      <c r="L55" s="1284"/>
      <c r="M55" s="1284"/>
      <c r="N55" s="1284"/>
      <c r="AN55" s="1279" t="s">
        <v>627</v>
      </c>
      <c r="AO55" s="1279"/>
      <c r="AP55" s="1279"/>
      <c r="AQ55" s="1279"/>
      <c r="AR55" s="1279"/>
      <c r="AS55" s="1279"/>
      <c r="AT55" s="1279"/>
      <c r="AU55" s="1279"/>
      <c r="AV55" s="1279"/>
      <c r="AW55" s="1279"/>
      <c r="AX55" s="1279"/>
      <c r="AY55" s="1279"/>
      <c r="AZ55" s="1279"/>
      <c r="BA55" s="1279"/>
      <c r="BB55" s="1280" t="s">
        <v>626</v>
      </c>
      <c r="BC55" s="1280"/>
      <c r="BD55" s="1280"/>
      <c r="BE55" s="1280"/>
      <c r="BF55" s="1280"/>
      <c r="BG55" s="1280"/>
      <c r="BH55" s="1280"/>
      <c r="BI55" s="1280"/>
      <c r="BJ55" s="1280"/>
      <c r="BK55" s="1280"/>
      <c r="BL55" s="1280"/>
      <c r="BM55" s="1280"/>
      <c r="BN55" s="1280"/>
      <c r="BO55" s="1280"/>
      <c r="BP55" s="1277">
        <v>53.4</v>
      </c>
      <c r="BQ55" s="1277"/>
      <c r="BR55" s="1277"/>
      <c r="BS55" s="1277"/>
      <c r="BT55" s="1277"/>
      <c r="BU55" s="1277"/>
      <c r="BV55" s="1277"/>
      <c r="BW55" s="1277"/>
      <c r="BX55" s="1277">
        <v>48</v>
      </c>
      <c r="BY55" s="1277"/>
      <c r="BZ55" s="1277"/>
      <c r="CA55" s="1277"/>
      <c r="CB55" s="1277"/>
      <c r="CC55" s="1277"/>
      <c r="CD55" s="1277"/>
      <c r="CE55" s="1277"/>
      <c r="CF55" s="1277">
        <v>49.1</v>
      </c>
      <c r="CG55" s="1277"/>
      <c r="CH55" s="1277"/>
      <c r="CI55" s="1277"/>
      <c r="CJ55" s="1277"/>
      <c r="CK55" s="1277"/>
      <c r="CL55" s="1277"/>
      <c r="CM55" s="1277"/>
      <c r="CN55" s="1277">
        <v>41.5</v>
      </c>
      <c r="CO55" s="1277"/>
      <c r="CP55" s="1277"/>
      <c r="CQ55" s="1277"/>
      <c r="CR55" s="1277"/>
      <c r="CS55" s="1277"/>
      <c r="CT55" s="1277"/>
      <c r="CU55" s="1277"/>
      <c r="CV55" s="1277">
        <v>25.2</v>
      </c>
      <c r="CW55" s="1277"/>
      <c r="CX55" s="1277"/>
      <c r="CY55" s="1277"/>
      <c r="CZ55" s="1277"/>
      <c r="DA55" s="1277"/>
      <c r="DB55" s="1277"/>
      <c r="DC55" s="1277"/>
    </row>
    <row r="56" spans="1:109" ht="13.5" x14ac:dyDescent="0.15">
      <c r="A56" s="383"/>
      <c r="B56" s="369"/>
      <c r="G56" s="1283"/>
      <c r="H56" s="1283"/>
      <c r="I56" s="1283"/>
      <c r="J56" s="1283"/>
      <c r="K56" s="1284"/>
      <c r="L56" s="1284"/>
      <c r="M56" s="1284"/>
      <c r="N56" s="1284"/>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5" x14ac:dyDescent="0.15">
      <c r="B57" s="389"/>
      <c r="G57" s="1283"/>
      <c r="H57" s="1283"/>
      <c r="I57" s="1281"/>
      <c r="J57" s="1281"/>
      <c r="K57" s="1284"/>
      <c r="L57" s="1284"/>
      <c r="M57" s="1284"/>
      <c r="N57" s="1284"/>
      <c r="AM57" s="368"/>
      <c r="AN57" s="1279"/>
      <c r="AO57" s="1279"/>
      <c r="AP57" s="1279"/>
      <c r="AQ57" s="1279"/>
      <c r="AR57" s="1279"/>
      <c r="AS57" s="1279"/>
      <c r="AT57" s="1279"/>
      <c r="AU57" s="1279"/>
      <c r="AV57" s="1279"/>
      <c r="AW57" s="1279"/>
      <c r="AX57" s="1279"/>
      <c r="AY57" s="1279"/>
      <c r="AZ57" s="1279"/>
      <c r="BA57" s="1279"/>
      <c r="BB57" s="1280" t="s">
        <v>632</v>
      </c>
      <c r="BC57" s="1280"/>
      <c r="BD57" s="1280"/>
      <c r="BE57" s="1280"/>
      <c r="BF57" s="1280"/>
      <c r="BG57" s="1280"/>
      <c r="BH57" s="1280"/>
      <c r="BI57" s="1280"/>
      <c r="BJ57" s="1280"/>
      <c r="BK57" s="1280"/>
      <c r="BL57" s="1280"/>
      <c r="BM57" s="1280"/>
      <c r="BN57" s="1280"/>
      <c r="BO57" s="1280"/>
      <c r="BP57" s="1277">
        <v>59.6</v>
      </c>
      <c r="BQ57" s="1277"/>
      <c r="BR57" s="1277"/>
      <c r="BS57" s="1277"/>
      <c r="BT57" s="1277"/>
      <c r="BU57" s="1277"/>
      <c r="BV57" s="1277"/>
      <c r="BW57" s="1277"/>
      <c r="BX57" s="1277">
        <v>60.8</v>
      </c>
      <c r="BY57" s="1277"/>
      <c r="BZ57" s="1277"/>
      <c r="CA57" s="1277"/>
      <c r="CB57" s="1277"/>
      <c r="CC57" s="1277"/>
      <c r="CD57" s="1277"/>
      <c r="CE57" s="1277"/>
      <c r="CF57" s="1277">
        <v>61</v>
      </c>
      <c r="CG57" s="1277"/>
      <c r="CH57" s="1277"/>
      <c r="CI57" s="1277"/>
      <c r="CJ57" s="1277"/>
      <c r="CK57" s="1277"/>
      <c r="CL57" s="1277"/>
      <c r="CM57" s="1277"/>
      <c r="CN57" s="1277">
        <v>61.7</v>
      </c>
      <c r="CO57" s="1277"/>
      <c r="CP57" s="1277"/>
      <c r="CQ57" s="1277"/>
      <c r="CR57" s="1277"/>
      <c r="CS57" s="1277"/>
      <c r="CT57" s="1277"/>
      <c r="CU57" s="1277"/>
      <c r="CV57" s="1277">
        <v>62.4</v>
      </c>
      <c r="CW57" s="1277"/>
      <c r="CX57" s="1277"/>
      <c r="CY57" s="1277"/>
      <c r="CZ57" s="1277"/>
      <c r="DA57" s="1277"/>
      <c r="DB57" s="1277"/>
      <c r="DC57" s="1277"/>
      <c r="DD57" s="394"/>
      <c r="DE57" s="389"/>
    </row>
    <row r="58" spans="1:109" s="383" customFormat="1" ht="13.5" x14ac:dyDescent="0.15">
      <c r="A58" s="368"/>
      <c r="B58" s="389"/>
      <c r="G58" s="1283"/>
      <c r="H58" s="1283"/>
      <c r="I58" s="1281"/>
      <c r="J58" s="1281"/>
      <c r="K58" s="1284"/>
      <c r="L58" s="1284"/>
      <c r="M58" s="1284"/>
      <c r="N58" s="1284"/>
      <c r="AM58" s="368"/>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631</v>
      </c>
    </row>
    <row r="64" spans="1:109" ht="13.5" x14ac:dyDescent="0.15">
      <c r="B64" s="369"/>
      <c r="G64" s="384"/>
      <c r="I64" s="386"/>
      <c r="J64" s="386"/>
      <c r="K64" s="386"/>
      <c r="L64" s="386"/>
      <c r="M64" s="386"/>
      <c r="N64" s="385"/>
      <c r="AM64" s="384"/>
      <c r="AN64" s="384" t="s">
        <v>630</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89" t="s">
        <v>635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9"/>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9"/>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9"/>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9"/>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629</v>
      </c>
    </row>
    <row r="72" spans="2:107" ht="13.5" x14ac:dyDescent="0.15">
      <c r="B72" s="369"/>
      <c r="G72" s="1283"/>
      <c r="H72" s="1283"/>
      <c r="I72" s="1283"/>
      <c r="J72" s="1283"/>
      <c r="K72" s="377"/>
      <c r="L72" s="377"/>
      <c r="M72" s="376"/>
      <c r="N72" s="37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9" t="s">
        <v>577</v>
      </c>
      <c r="BQ72" s="1279"/>
      <c r="BR72" s="1279"/>
      <c r="BS72" s="1279"/>
      <c r="BT72" s="1279"/>
      <c r="BU72" s="1279"/>
      <c r="BV72" s="1279"/>
      <c r="BW72" s="1279"/>
      <c r="BX72" s="1279" t="s">
        <v>578</v>
      </c>
      <c r="BY72" s="1279"/>
      <c r="BZ72" s="1279"/>
      <c r="CA72" s="1279"/>
      <c r="CB72" s="1279"/>
      <c r="CC72" s="1279"/>
      <c r="CD72" s="1279"/>
      <c r="CE72" s="1279"/>
      <c r="CF72" s="1279" t="s">
        <v>579</v>
      </c>
      <c r="CG72" s="1279"/>
      <c r="CH72" s="1279"/>
      <c r="CI72" s="1279"/>
      <c r="CJ72" s="1279"/>
      <c r="CK72" s="1279"/>
      <c r="CL72" s="1279"/>
      <c r="CM72" s="1279"/>
      <c r="CN72" s="1279" t="s">
        <v>580</v>
      </c>
      <c r="CO72" s="1279"/>
      <c r="CP72" s="1279"/>
      <c r="CQ72" s="1279"/>
      <c r="CR72" s="1279"/>
      <c r="CS72" s="1279"/>
      <c r="CT72" s="1279"/>
      <c r="CU72" s="1279"/>
      <c r="CV72" s="1279" t="s">
        <v>581</v>
      </c>
      <c r="CW72" s="1279"/>
      <c r="CX72" s="1279"/>
      <c r="CY72" s="1279"/>
      <c r="CZ72" s="1279"/>
      <c r="DA72" s="1279"/>
      <c r="DB72" s="1279"/>
      <c r="DC72" s="1279"/>
    </row>
    <row r="73" spans="2:107" ht="13.5" x14ac:dyDescent="0.15">
      <c r="B73" s="369"/>
      <c r="G73" s="1288"/>
      <c r="H73" s="1288"/>
      <c r="I73" s="1288"/>
      <c r="J73" s="1288"/>
      <c r="K73" s="1278"/>
      <c r="L73" s="1278"/>
      <c r="M73" s="1278"/>
      <c r="N73" s="1278"/>
      <c r="AM73" s="375"/>
      <c r="AN73" s="1280" t="s">
        <v>628</v>
      </c>
      <c r="AO73" s="1280"/>
      <c r="AP73" s="1280"/>
      <c r="AQ73" s="1280"/>
      <c r="AR73" s="1280"/>
      <c r="AS73" s="1280"/>
      <c r="AT73" s="1280"/>
      <c r="AU73" s="1280"/>
      <c r="AV73" s="1280"/>
      <c r="AW73" s="1280"/>
      <c r="AX73" s="1280"/>
      <c r="AY73" s="1280"/>
      <c r="AZ73" s="1280"/>
      <c r="BA73" s="1280"/>
      <c r="BB73" s="1280" t="s">
        <v>626</v>
      </c>
      <c r="BC73" s="1280"/>
      <c r="BD73" s="1280"/>
      <c r="BE73" s="1280"/>
      <c r="BF73" s="1280"/>
      <c r="BG73" s="1280"/>
      <c r="BH73" s="1280"/>
      <c r="BI73" s="1280"/>
      <c r="BJ73" s="1280"/>
      <c r="BK73" s="1280"/>
      <c r="BL73" s="1280"/>
      <c r="BM73" s="1280"/>
      <c r="BN73" s="1280"/>
      <c r="BO73" s="1280"/>
      <c r="BP73" s="1277">
        <v>104.1</v>
      </c>
      <c r="BQ73" s="1277"/>
      <c r="BR73" s="1277"/>
      <c r="BS73" s="1277"/>
      <c r="BT73" s="1277"/>
      <c r="BU73" s="1277"/>
      <c r="BV73" s="1277"/>
      <c r="BW73" s="1277"/>
      <c r="BX73" s="1277">
        <v>80.400000000000006</v>
      </c>
      <c r="BY73" s="1277"/>
      <c r="BZ73" s="1277"/>
      <c r="CA73" s="1277"/>
      <c r="CB73" s="1277"/>
      <c r="CC73" s="1277"/>
      <c r="CD73" s="1277"/>
      <c r="CE73" s="1277"/>
      <c r="CF73" s="1277">
        <v>70</v>
      </c>
      <c r="CG73" s="1277"/>
      <c r="CH73" s="1277"/>
      <c r="CI73" s="1277"/>
      <c r="CJ73" s="1277"/>
      <c r="CK73" s="1277"/>
      <c r="CL73" s="1277"/>
      <c r="CM73" s="1277"/>
      <c r="CN73" s="1277">
        <v>51.2</v>
      </c>
      <c r="CO73" s="1277"/>
      <c r="CP73" s="1277"/>
      <c r="CQ73" s="1277"/>
      <c r="CR73" s="1277"/>
      <c r="CS73" s="1277"/>
      <c r="CT73" s="1277"/>
      <c r="CU73" s="1277"/>
      <c r="CV73" s="1277">
        <v>41</v>
      </c>
      <c r="CW73" s="1277"/>
      <c r="CX73" s="1277"/>
      <c r="CY73" s="1277"/>
      <c r="CZ73" s="1277"/>
      <c r="DA73" s="1277"/>
      <c r="DB73" s="1277"/>
      <c r="DC73" s="1277"/>
    </row>
    <row r="74" spans="2:107" ht="13.5" x14ac:dyDescent="0.15">
      <c r="B74" s="369"/>
      <c r="G74" s="1288"/>
      <c r="H74" s="1288"/>
      <c r="I74" s="1288"/>
      <c r="J74" s="1288"/>
      <c r="K74" s="1278"/>
      <c r="L74" s="1278"/>
      <c r="M74" s="1278"/>
      <c r="N74" s="1278"/>
      <c r="AM74" s="37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9"/>
      <c r="G75" s="1288"/>
      <c r="H75" s="1288"/>
      <c r="I75" s="1283"/>
      <c r="J75" s="1283"/>
      <c r="K75" s="1284"/>
      <c r="L75" s="1284"/>
      <c r="M75" s="1284"/>
      <c r="N75" s="1284"/>
      <c r="AM75" s="375"/>
      <c r="AN75" s="1280"/>
      <c r="AO75" s="1280"/>
      <c r="AP75" s="1280"/>
      <c r="AQ75" s="1280"/>
      <c r="AR75" s="1280"/>
      <c r="AS75" s="1280"/>
      <c r="AT75" s="1280"/>
      <c r="AU75" s="1280"/>
      <c r="AV75" s="1280"/>
      <c r="AW75" s="1280"/>
      <c r="AX75" s="1280"/>
      <c r="AY75" s="1280"/>
      <c r="AZ75" s="1280"/>
      <c r="BA75" s="1280"/>
      <c r="BB75" s="1280" t="s">
        <v>625</v>
      </c>
      <c r="BC75" s="1280"/>
      <c r="BD75" s="1280"/>
      <c r="BE75" s="1280"/>
      <c r="BF75" s="1280"/>
      <c r="BG75" s="1280"/>
      <c r="BH75" s="1280"/>
      <c r="BI75" s="1280"/>
      <c r="BJ75" s="1280"/>
      <c r="BK75" s="1280"/>
      <c r="BL75" s="1280"/>
      <c r="BM75" s="1280"/>
      <c r="BN75" s="1280"/>
      <c r="BO75" s="1280"/>
      <c r="BP75" s="1277">
        <v>20.100000000000001</v>
      </c>
      <c r="BQ75" s="1277"/>
      <c r="BR75" s="1277"/>
      <c r="BS75" s="1277"/>
      <c r="BT75" s="1277"/>
      <c r="BU75" s="1277"/>
      <c r="BV75" s="1277"/>
      <c r="BW75" s="1277"/>
      <c r="BX75" s="1277">
        <v>18.399999999999999</v>
      </c>
      <c r="BY75" s="1277"/>
      <c r="BZ75" s="1277"/>
      <c r="CA75" s="1277"/>
      <c r="CB75" s="1277"/>
      <c r="CC75" s="1277"/>
      <c r="CD75" s="1277"/>
      <c r="CE75" s="1277"/>
      <c r="CF75" s="1277">
        <v>17.100000000000001</v>
      </c>
      <c r="CG75" s="1277"/>
      <c r="CH75" s="1277"/>
      <c r="CI75" s="1277"/>
      <c r="CJ75" s="1277"/>
      <c r="CK75" s="1277"/>
      <c r="CL75" s="1277"/>
      <c r="CM75" s="1277"/>
      <c r="CN75" s="1277">
        <v>15.6</v>
      </c>
      <c r="CO75" s="1277"/>
      <c r="CP75" s="1277"/>
      <c r="CQ75" s="1277"/>
      <c r="CR75" s="1277"/>
      <c r="CS75" s="1277"/>
      <c r="CT75" s="1277"/>
      <c r="CU75" s="1277"/>
      <c r="CV75" s="1277">
        <v>14.1</v>
      </c>
      <c r="CW75" s="1277"/>
      <c r="CX75" s="1277"/>
      <c r="CY75" s="1277"/>
      <c r="CZ75" s="1277"/>
      <c r="DA75" s="1277"/>
      <c r="DB75" s="1277"/>
      <c r="DC75" s="1277"/>
    </row>
    <row r="76" spans="2:107" ht="13.5" x14ac:dyDescent="0.15">
      <c r="B76" s="369"/>
      <c r="G76" s="1288"/>
      <c r="H76" s="1288"/>
      <c r="I76" s="1283"/>
      <c r="J76" s="1283"/>
      <c r="K76" s="1284"/>
      <c r="L76" s="1284"/>
      <c r="M76" s="1284"/>
      <c r="N76" s="1284"/>
      <c r="AM76" s="37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9"/>
      <c r="G77" s="1283"/>
      <c r="H77" s="1283"/>
      <c r="I77" s="1283"/>
      <c r="J77" s="1283"/>
      <c r="K77" s="1278"/>
      <c r="L77" s="1278"/>
      <c r="M77" s="1278"/>
      <c r="N77" s="1278"/>
      <c r="AN77" s="1279" t="s">
        <v>627</v>
      </c>
      <c r="AO77" s="1279"/>
      <c r="AP77" s="1279"/>
      <c r="AQ77" s="1279"/>
      <c r="AR77" s="1279"/>
      <c r="AS77" s="1279"/>
      <c r="AT77" s="1279"/>
      <c r="AU77" s="1279"/>
      <c r="AV77" s="1279"/>
      <c r="AW77" s="1279"/>
      <c r="AX77" s="1279"/>
      <c r="AY77" s="1279"/>
      <c r="AZ77" s="1279"/>
      <c r="BA77" s="1279"/>
      <c r="BB77" s="1280" t="s">
        <v>626</v>
      </c>
      <c r="BC77" s="1280"/>
      <c r="BD77" s="1280"/>
      <c r="BE77" s="1280"/>
      <c r="BF77" s="1280"/>
      <c r="BG77" s="1280"/>
      <c r="BH77" s="1280"/>
      <c r="BI77" s="1280"/>
      <c r="BJ77" s="1280"/>
      <c r="BK77" s="1280"/>
      <c r="BL77" s="1280"/>
      <c r="BM77" s="1280"/>
      <c r="BN77" s="1280"/>
      <c r="BO77" s="1280"/>
      <c r="BP77" s="1277">
        <v>53.4</v>
      </c>
      <c r="BQ77" s="1277"/>
      <c r="BR77" s="1277"/>
      <c r="BS77" s="1277"/>
      <c r="BT77" s="1277"/>
      <c r="BU77" s="1277"/>
      <c r="BV77" s="1277"/>
      <c r="BW77" s="1277"/>
      <c r="BX77" s="1277">
        <v>48</v>
      </c>
      <c r="BY77" s="1277"/>
      <c r="BZ77" s="1277"/>
      <c r="CA77" s="1277"/>
      <c r="CB77" s="1277"/>
      <c r="CC77" s="1277"/>
      <c r="CD77" s="1277"/>
      <c r="CE77" s="1277"/>
      <c r="CF77" s="1277">
        <v>49.1</v>
      </c>
      <c r="CG77" s="1277"/>
      <c r="CH77" s="1277"/>
      <c r="CI77" s="1277"/>
      <c r="CJ77" s="1277"/>
      <c r="CK77" s="1277"/>
      <c r="CL77" s="1277"/>
      <c r="CM77" s="1277"/>
      <c r="CN77" s="1277">
        <v>41.5</v>
      </c>
      <c r="CO77" s="1277"/>
      <c r="CP77" s="1277"/>
      <c r="CQ77" s="1277"/>
      <c r="CR77" s="1277"/>
      <c r="CS77" s="1277"/>
      <c r="CT77" s="1277"/>
      <c r="CU77" s="1277"/>
      <c r="CV77" s="1277">
        <v>25.2</v>
      </c>
      <c r="CW77" s="1277"/>
      <c r="CX77" s="1277"/>
      <c r="CY77" s="1277"/>
      <c r="CZ77" s="1277"/>
      <c r="DA77" s="1277"/>
      <c r="DB77" s="1277"/>
      <c r="DC77" s="1277"/>
    </row>
    <row r="78" spans="2:107" ht="13.5" x14ac:dyDescent="0.15">
      <c r="B78" s="369"/>
      <c r="G78" s="1283"/>
      <c r="H78" s="1283"/>
      <c r="I78" s="1283"/>
      <c r="J78" s="1283"/>
      <c r="K78" s="1278"/>
      <c r="L78" s="1278"/>
      <c r="M78" s="1278"/>
      <c r="N78" s="1278"/>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9"/>
      <c r="G79" s="1283"/>
      <c r="H79" s="1283"/>
      <c r="I79" s="1281"/>
      <c r="J79" s="1281"/>
      <c r="K79" s="1282"/>
      <c r="L79" s="1282"/>
      <c r="M79" s="1282"/>
      <c r="N79" s="1282"/>
      <c r="AN79" s="1279"/>
      <c r="AO79" s="1279"/>
      <c r="AP79" s="1279"/>
      <c r="AQ79" s="1279"/>
      <c r="AR79" s="1279"/>
      <c r="AS79" s="1279"/>
      <c r="AT79" s="1279"/>
      <c r="AU79" s="1279"/>
      <c r="AV79" s="1279"/>
      <c r="AW79" s="1279"/>
      <c r="AX79" s="1279"/>
      <c r="AY79" s="1279"/>
      <c r="AZ79" s="1279"/>
      <c r="BA79" s="1279"/>
      <c r="BB79" s="1280" t="s">
        <v>625</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9.6</v>
      </c>
      <c r="BY79" s="1277"/>
      <c r="BZ79" s="1277"/>
      <c r="CA79" s="1277"/>
      <c r="CB79" s="1277"/>
      <c r="CC79" s="1277"/>
      <c r="CD79" s="1277"/>
      <c r="CE79" s="1277"/>
      <c r="CF79" s="1277">
        <v>9.5</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ht="13.5" x14ac:dyDescent="0.15">
      <c r="B80" s="369"/>
      <c r="G80" s="1283"/>
      <c r="H80" s="1283"/>
      <c r="I80" s="1281"/>
      <c r="J80" s="1281"/>
      <c r="K80" s="1282"/>
      <c r="L80" s="1282"/>
      <c r="M80" s="1282"/>
      <c r="N80" s="1282"/>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Wb29hXkSPw3nITXcsv/H6jhwTUqrM43kduuGvkVKMr6pINKtTj/bWuhlyuh3OYql2X4xaJCQF56Qs1RpsAUhjg==" saltValue="OTCtD4A8YnTfCjzy4drsj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F112" sqref="AF11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524</v>
      </c>
    </row>
  </sheetData>
  <sheetProtection algorithmName="SHA-512" hashValue="MbdPplqW1LEXM5uOMLuaoQZt14EW8XethAV2XQc3r7RMkHk5g2T7eQfTqB8vTsdwzTX8Y/SvtOZbpqN8ddoRIg==" saltValue="SbQ/RhSVQEdCeMIvNI+c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AG112" sqref="AG11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524</v>
      </c>
    </row>
  </sheetData>
  <sheetProtection algorithmName="SHA-512" hashValue="8FQtGA+0vQo1L1JYILX/oeJkFOPAHcdj8cSCwx0qB+ccbqeXSV7vwnh85xkQUunVjnoe0QsIYMNLgv99skRePA==" saltValue="TMRo7QMom/cth5oLAhCa8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574</v>
      </c>
      <c r="G2" s="148"/>
      <c r="H2" s="149"/>
    </row>
    <row r="3" spans="1:8" x14ac:dyDescent="0.15">
      <c r="A3" s="145" t="s">
        <v>567</v>
      </c>
      <c r="B3" s="150"/>
      <c r="C3" s="151"/>
      <c r="D3" s="152">
        <v>30025</v>
      </c>
      <c r="E3" s="153"/>
      <c r="F3" s="154">
        <v>88968</v>
      </c>
      <c r="G3" s="155"/>
      <c r="H3" s="156"/>
    </row>
    <row r="4" spans="1:8" x14ac:dyDescent="0.15">
      <c r="A4" s="157"/>
      <c r="B4" s="158"/>
      <c r="C4" s="159"/>
      <c r="D4" s="160">
        <v>14382</v>
      </c>
      <c r="E4" s="161"/>
      <c r="F4" s="162">
        <v>45482</v>
      </c>
      <c r="G4" s="163"/>
      <c r="H4" s="164"/>
    </row>
    <row r="5" spans="1:8" x14ac:dyDescent="0.15">
      <c r="A5" s="145" t="s">
        <v>569</v>
      </c>
      <c r="B5" s="150"/>
      <c r="C5" s="151"/>
      <c r="D5" s="152">
        <v>45053</v>
      </c>
      <c r="E5" s="153"/>
      <c r="F5" s="154">
        <v>85173</v>
      </c>
      <c r="G5" s="155"/>
      <c r="H5" s="156"/>
    </row>
    <row r="6" spans="1:8" x14ac:dyDescent="0.15">
      <c r="A6" s="157"/>
      <c r="B6" s="158"/>
      <c r="C6" s="159"/>
      <c r="D6" s="160">
        <v>16927</v>
      </c>
      <c r="E6" s="161"/>
      <c r="F6" s="162">
        <v>43913</v>
      </c>
      <c r="G6" s="163"/>
      <c r="H6" s="164"/>
    </row>
    <row r="7" spans="1:8" x14ac:dyDescent="0.15">
      <c r="A7" s="145" t="s">
        <v>570</v>
      </c>
      <c r="B7" s="150"/>
      <c r="C7" s="151"/>
      <c r="D7" s="152">
        <v>96485</v>
      </c>
      <c r="E7" s="153"/>
      <c r="F7" s="154">
        <v>94081</v>
      </c>
      <c r="G7" s="155"/>
      <c r="H7" s="156"/>
    </row>
    <row r="8" spans="1:8" x14ac:dyDescent="0.15">
      <c r="A8" s="157"/>
      <c r="B8" s="158"/>
      <c r="C8" s="159"/>
      <c r="D8" s="160">
        <v>32396</v>
      </c>
      <c r="E8" s="161"/>
      <c r="F8" s="162">
        <v>48949</v>
      </c>
      <c r="G8" s="163"/>
      <c r="H8" s="164"/>
    </row>
    <row r="9" spans="1:8" x14ac:dyDescent="0.15">
      <c r="A9" s="145" t="s">
        <v>571</v>
      </c>
      <c r="B9" s="150"/>
      <c r="C9" s="151"/>
      <c r="D9" s="152">
        <v>49309</v>
      </c>
      <c r="E9" s="153"/>
      <c r="F9" s="154">
        <v>92632</v>
      </c>
      <c r="G9" s="155"/>
      <c r="H9" s="156"/>
    </row>
    <row r="10" spans="1:8" x14ac:dyDescent="0.15">
      <c r="A10" s="157"/>
      <c r="B10" s="158"/>
      <c r="C10" s="159"/>
      <c r="D10" s="160">
        <v>14561</v>
      </c>
      <c r="E10" s="161"/>
      <c r="F10" s="162">
        <v>47978</v>
      </c>
      <c r="G10" s="163"/>
      <c r="H10" s="164"/>
    </row>
    <row r="11" spans="1:8" x14ac:dyDescent="0.15">
      <c r="A11" s="145" t="s">
        <v>572</v>
      </c>
      <c r="B11" s="150"/>
      <c r="C11" s="151"/>
      <c r="D11" s="152">
        <v>54695</v>
      </c>
      <c r="E11" s="153"/>
      <c r="F11" s="154">
        <v>96469</v>
      </c>
      <c r="G11" s="155"/>
      <c r="H11" s="156"/>
    </row>
    <row r="12" spans="1:8" x14ac:dyDescent="0.15">
      <c r="A12" s="157"/>
      <c r="B12" s="158"/>
      <c r="C12" s="165"/>
      <c r="D12" s="160">
        <v>10398</v>
      </c>
      <c r="E12" s="161"/>
      <c r="F12" s="162">
        <v>49775</v>
      </c>
      <c r="G12" s="163"/>
      <c r="H12" s="164"/>
    </row>
    <row r="13" spans="1:8" x14ac:dyDescent="0.15">
      <c r="A13" s="145"/>
      <c r="B13" s="150"/>
      <c r="C13" s="166"/>
      <c r="D13" s="167">
        <v>55113</v>
      </c>
      <c r="E13" s="168"/>
      <c r="F13" s="169">
        <v>91465</v>
      </c>
      <c r="G13" s="170"/>
      <c r="H13" s="156"/>
    </row>
    <row r="14" spans="1:8" x14ac:dyDescent="0.15">
      <c r="A14" s="157"/>
      <c r="B14" s="158"/>
      <c r="C14" s="159"/>
      <c r="D14" s="160">
        <v>17733</v>
      </c>
      <c r="E14" s="161"/>
      <c r="F14" s="162">
        <v>47219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3.21</v>
      </c>
      <c r="C19" s="171">
        <f>ROUND(VALUE(SUBSTITUTE(実質収支比率等に係る経年分析!G$48,"▲","-")),2)</f>
        <v>3.67</v>
      </c>
      <c r="D19" s="171">
        <f>ROUND(VALUE(SUBSTITUTE(実質収支比率等に係る経年分析!H$48,"▲","-")),2)</f>
        <v>5.09</v>
      </c>
      <c r="E19" s="171">
        <f>ROUND(VALUE(SUBSTITUTE(実質収支比率等に係る経年分析!I$48,"▲","-")),2)</f>
        <v>9.25</v>
      </c>
      <c r="F19" s="171">
        <f>ROUND(VALUE(SUBSTITUTE(実質収支比率等に係る経年分析!J$48,"▲","-")),2)</f>
        <v>18.46</v>
      </c>
    </row>
    <row r="20" spans="1:11" x14ac:dyDescent="0.15">
      <c r="A20" s="171" t="s">
        <v>54</v>
      </c>
      <c r="B20" s="171">
        <f>ROUND(VALUE(SUBSTITUTE(実質収支比率等に係る経年分析!F$47,"▲","-")),2)</f>
        <v>10.67</v>
      </c>
      <c r="C20" s="171">
        <f>ROUND(VALUE(SUBSTITUTE(実質収支比率等に係る経年分析!G$47,"▲","-")),2)</f>
        <v>11.17</v>
      </c>
      <c r="D20" s="171">
        <f>ROUND(VALUE(SUBSTITUTE(実質収支比率等に係る経年分析!H$47,"▲","-")),2)</f>
        <v>13.12</v>
      </c>
      <c r="E20" s="171">
        <f>ROUND(VALUE(SUBSTITUTE(実質収支比率等に係る経年分析!I$47,"▲","-")),2)</f>
        <v>13.48</v>
      </c>
      <c r="F20" s="171">
        <f>ROUND(VALUE(SUBSTITUTE(実質収支比率等に係る経年分析!J$47,"▲","-")),2)</f>
        <v>17.47</v>
      </c>
    </row>
    <row r="21" spans="1:11" x14ac:dyDescent="0.15">
      <c r="A21" s="171" t="s">
        <v>55</v>
      </c>
      <c r="B21" s="171">
        <f>IF(ISNUMBER(VALUE(SUBSTITUTE(実質収支比率等に係る経年分析!F$49,"▲","-"))),ROUND(VALUE(SUBSTITUTE(実質収支比率等に係る経年分析!F$49,"▲","-")),2),NA())</f>
        <v>1.75</v>
      </c>
      <c r="C21" s="171">
        <f>IF(ISNUMBER(VALUE(SUBSTITUTE(実質収支比率等に係る経年分析!G$49,"▲","-"))),ROUND(VALUE(SUBSTITUTE(実質収支比率等に係る経年分析!G$49,"▲","-")),2),NA())</f>
        <v>0.9</v>
      </c>
      <c r="D21" s="171">
        <f>IF(ISNUMBER(VALUE(SUBSTITUTE(実質収支比率等に係る経年分析!H$49,"▲","-"))),ROUND(VALUE(SUBSTITUTE(実質収支比率等に係る経年分析!H$49,"▲","-")),2),NA())</f>
        <v>3.16</v>
      </c>
      <c r="E21" s="171">
        <f>IF(ISNUMBER(VALUE(SUBSTITUTE(実質収支比率等に係る経年分析!I$49,"▲","-"))),ROUND(VALUE(SUBSTITUTE(実質収支比率等に係る経年分析!I$49,"▲","-")),2),NA())</f>
        <v>4.99</v>
      </c>
      <c r="F21" s="171">
        <f>IF(ISNUMBER(VALUE(SUBSTITUTE(実質収支比率等に係る経年分析!J$49,"▲","-"))),ROUND(VALUE(SUBSTITUTE(実質収支比率等に係る経年分析!J$49,"▲","-")),2),NA())</f>
        <v>13.96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0.05</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v>
      </c>
    </row>
    <row r="30" spans="1:11" x14ac:dyDescent="0.15">
      <c r="A30" s="172" t="str">
        <f>IF(連結実質赤字比率に係る赤字・黒字の構成分析!C$40="",NA(),連結実質赤字比率に係る赤字・黒字の構成分析!C$40)</f>
        <v>姥懐霊園墓地特別会計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0.28000000000000003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0.28999999999999998</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2.0299999999999998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2.83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0.64</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2.2200000000000002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0.98</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3.28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3.93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3.82</v>
      </c>
    </row>
    <row r="34" spans="1:16" x14ac:dyDescent="0.15">
      <c r="A34" s="172" t="str">
        <f>IF(連結実質赤字比率に係る赤字・黒字の構成分析!C$36="",NA(),連結実質赤字比率に係る赤字・黒字の構成分析!C$36)</f>
        <v>水道事業等会計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8.49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9.2100000000000009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10.19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12.03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4.8499999999999996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8.9499999999999993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18.16</v>
      </c>
    </row>
    <row r="36" spans="1:16" x14ac:dyDescent="0.15">
      <c r="A36" s="172" t="str">
        <f>IF(連結実質赤字比率に係る赤字・黒字の構成分析!C$34="",NA(),連結実質赤字比率に係る赤字・黒字の構成分析!C$34)</f>
        <v>病院事業会計</v>
      </c>
      <c r="B36" s="172">
        <f>IF(ROUND(VALUE(SUBSTITUTE(連結実質赤字比率に係る赤字・黒字の構成分析!F$34,"▲", "-")), 2) &lt; 0, ABS(ROUND(VALUE(SUBSTITUTE(連結実質赤字比率に係る赤字・黒字の構成分析!F$34,"▲", "-")), 2)), NA())</f>
        <v>5.66</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6.68</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7.42</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3.89</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5.77</v>
      </c>
      <c r="K36" s="172" t="e">
        <f>IF(ROUND(VALUE(SUBSTITUTE(連結実質赤字比率に係る赤字・黒字の構成分析!J$34,"▲", "-")), 2) &gt;= 0, ABS(ROUND(VALUE(SUBSTITUTE(連結実質赤字比率に係る赤字・黒字の構成分析!J$34,"▲", "-")), 2)), NA())</f>
        <v>#N/A</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1207</v>
      </c>
      <c r="E42" s="173"/>
      <c r="F42" s="173"/>
      <c r="G42" s="173">
        <f>'実質公債費比率（分子）の構造'!L$52</f>
        <v>1175</v>
      </c>
      <c r="H42" s="173"/>
      <c r="I42" s="173"/>
      <c r="J42" s="173">
        <f>'実質公債費比率（分子）の構造'!M$52</f>
        <v>1105</v>
      </c>
      <c r="K42" s="173"/>
      <c r="L42" s="173"/>
      <c r="M42" s="173">
        <f>'実質公債費比率（分子）の構造'!N$52</f>
        <v>1047</v>
      </c>
      <c r="N42" s="173"/>
      <c r="O42" s="173"/>
      <c r="P42" s="173">
        <f>'実質公債費比率（分子）の構造'!O$52</f>
        <v>1031</v>
      </c>
    </row>
    <row r="43" spans="1:16" x14ac:dyDescent="0.15">
      <c r="A43" s="173" t="s">
        <v>63</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5</v>
      </c>
      <c r="C44" s="173"/>
      <c r="D44" s="173"/>
      <c r="E44" s="173">
        <f>'実質公債費比率（分子）の構造'!L$50</f>
        <v>5</v>
      </c>
      <c r="F44" s="173"/>
      <c r="G44" s="173"/>
      <c r="H44" s="173">
        <f>'実質公債費比率（分子）の構造'!M$50</f>
        <v>5</v>
      </c>
      <c r="I44" s="173"/>
      <c r="J44" s="173"/>
      <c r="K44" s="173">
        <f>'実質公債費比率（分子）の構造'!N$50</f>
        <v>2</v>
      </c>
      <c r="L44" s="173"/>
      <c r="M44" s="173"/>
      <c r="N44" s="173" t="str">
        <f>'実質公債費比率（分子）の構造'!O$50</f>
        <v>-</v>
      </c>
      <c r="O44" s="173"/>
      <c r="P44" s="173"/>
    </row>
    <row r="45" spans="1:16" x14ac:dyDescent="0.15">
      <c r="A45" s="173" t="s">
        <v>65</v>
      </c>
      <c r="B45" s="173">
        <f>'実質公債費比率（分子）の構造'!K$49</f>
        <v>55</v>
      </c>
      <c r="C45" s="173"/>
      <c r="D45" s="173"/>
      <c r="E45" s="173">
        <f>'実質公債費比率（分子）の構造'!L$49</f>
        <v>56</v>
      </c>
      <c r="F45" s="173"/>
      <c r="G45" s="173"/>
      <c r="H45" s="173">
        <f>'実質公債費比率（分子）の構造'!M$49</f>
        <v>55</v>
      </c>
      <c r="I45" s="173"/>
      <c r="J45" s="173"/>
      <c r="K45" s="173">
        <f>'実質公債費比率（分子）の構造'!N$49</f>
        <v>62</v>
      </c>
      <c r="L45" s="173"/>
      <c r="M45" s="173"/>
      <c r="N45" s="173">
        <f>'実質公債費比率（分子）の構造'!O$49</f>
        <v>70</v>
      </c>
      <c r="O45" s="173"/>
      <c r="P45" s="173"/>
    </row>
    <row r="46" spans="1:16" x14ac:dyDescent="0.15">
      <c r="A46" s="173" t="s">
        <v>66</v>
      </c>
      <c r="B46" s="173">
        <f>'実質公債費比率（分子）の構造'!K$48</f>
        <v>733</v>
      </c>
      <c r="C46" s="173"/>
      <c r="D46" s="173"/>
      <c r="E46" s="173">
        <f>'実質公債費比率（分子）の構造'!L$48</f>
        <v>746</v>
      </c>
      <c r="F46" s="173"/>
      <c r="G46" s="173"/>
      <c r="H46" s="173">
        <f>'実質公債費比率（分子）の構造'!M$48</f>
        <v>683</v>
      </c>
      <c r="I46" s="173"/>
      <c r="J46" s="173"/>
      <c r="K46" s="173">
        <f>'実質公債費比率（分子）の構造'!N$48</f>
        <v>531</v>
      </c>
      <c r="L46" s="173"/>
      <c r="M46" s="173"/>
      <c r="N46" s="173">
        <f>'実質公債費比率（分子）の構造'!O$48</f>
        <v>518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1792</v>
      </c>
      <c r="C49" s="173"/>
      <c r="D49" s="173"/>
      <c r="E49" s="173">
        <f>'実質公債費比率（分子）の構造'!L$45</f>
        <v>1708</v>
      </c>
      <c r="F49" s="173"/>
      <c r="G49" s="173"/>
      <c r="H49" s="173">
        <f>'実質公債費比率（分子）の構造'!M$45</f>
        <v>1622</v>
      </c>
      <c r="I49" s="173"/>
      <c r="J49" s="173"/>
      <c r="K49" s="173">
        <f>'実質公債費比率（分子）の構造'!N$45</f>
        <v>1503</v>
      </c>
      <c r="L49" s="173"/>
      <c r="M49" s="173"/>
      <c r="N49" s="173">
        <f>'実質公債費比率（分子）の構造'!O$45</f>
        <v>1509</v>
      </c>
      <c r="O49" s="173"/>
      <c r="P49" s="173"/>
    </row>
    <row r="50" spans="1:16" x14ac:dyDescent="0.15">
      <c r="A50" s="173" t="s">
        <v>70</v>
      </c>
      <c r="B50" s="173" t="e">
        <f>NA()</f>
        <v>#N/A</v>
      </c>
      <c r="C50" s="173">
        <f>IF(ISNUMBER('実質公債費比率（分子）の構造'!K$53),'実質公債費比率（分子）の構造'!K$53,NA())</f>
        <v>1378</v>
      </c>
      <c r="D50" s="173" t="e">
        <f>NA()</f>
        <v>#N/A</v>
      </c>
      <c r="E50" s="173" t="e">
        <f>NA()</f>
        <v>#N/A</v>
      </c>
      <c r="F50" s="173">
        <f>IF(ISNUMBER('実質公債費比率（分子）の構造'!L$53),'実質公債費比率（分子）の構造'!L$53,NA())</f>
        <v>1340</v>
      </c>
      <c r="G50" s="173" t="e">
        <f>NA()</f>
        <v>#N/A</v>
      </c>
      <c r="H50" s="173" t="e">
        <f>NA()</f>
        <v>#N/A</v>
      </c>
      <c r="I50" s="173">
        <f>IF(ISNUMBER('実質公債費比率（分子）の構造'!M$53),'実質公債費比率（分子）の構造'!M$53,NA())</f>
        <v>1260</v>
      </c>
      <c r="J50" s="173" t="e">
        <f>NA()</f>
        <v>#N/A</v>
      </c>
      <c r="K50" s="173" t="e">
        <f>NA()</f>
        <v>#N/A</v>
      </c>
      <c r="L50" s="173">
        <f>IF(ISNUMBER('実質公債費比率（分子）の構造'!N$53),'実質公債費比率（分子）の構造'!N$53,NA())</f>
        <v>1051</v>
      </c>
      <c r="M50" s="173" t="e">
        <f>NA()</f>
        <v>#N/A</v>
      </c>
      <c r="N50" s="173" t="e">
        <f>NA()</f>
        <v>#N/A</v>
      </c>
      <c r="O50" s="173">
        <f>IF(ISNUMBER('実質公債費比率（分子）の構造'!O$53),'実質公債費比率（分子）の構造'!O$53,NA())</f>
        <v>1066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11980</v>
      </c>
      <c r="E56" s="172"/>
      <c r="F56" s="172"/>
      <c r="G56" s="172">
        <f>'将来負担比率（分子）の構造'!J$52</f>
        <v>11890</v>
      </c>
      <c r="H56" s="172"/>
      <c r="I56" s="172"/>
      <c r="J56" s="172">
        <f>'将来負担比率（分子）の構造'!K$52</f>
        <v>12200</v>
      </c>
      <c r="K56" s="172"/>
      <c r="L56" s="172"/>
      <c r="M56" s="172">
        <f>'将来負担比率（分子）の構造'!L$52</f>
        <v>12091</v>
      </c>
      <c r="N56" s="172"/>
      <c r="O56" s="172"/>
      <c r="P56" s="172">
        <f>'将来負担比率（分子）の構造'!M$52</f>
        <v>11649</v>
      </c>
    </row>
    <row r="57" spans="1:16" x14ac:dyDescent="0.15">
      <c r="A57" s="172" t="s">
        <v>42</v>
      </c>
      <c r="B57" s="172"/>
      <c r="C57" s="172"/>
      <c r="D57" s="172">
        <f>'将来負担比率（分子）の構造'!I$51</f>
        <v>105</v>
      </c>
      <c r="E57" s="172"/>
      <c r="F57" s="172"/>
      <c r="G57" s="172">
        <f>'将来負担比率（分子）の構造'!J$51</f>
        <v>88</v>
      </c>
      <c r="H57" s="172"/>
      <c r="I57" s="172"/>
      <c r="J57" s="172">
        <f>'将来負担比率（分子）の構造'!K$51</f>
        <v>35</v>
      </c>
      <c r="K57" s="172"/>
      <c r="L57" s="172"/>
      <c r="M57" s="172">
        <f>'将来負担比率（分子）の構造'!L$51</f>
        <v>13</v>
      </c>
      <c r="N57" s="172"/>
      <c r="O57" s="172"/>
      <c r="P57" s="172">
        <f>'将来負担比率（分子）の構造'!M$51</f>
        <v>12</v>
      </c>
    </row>
    <row r="58" spans="1:16" x14ac:dyDescent="0.15">
      <c r="A58" s="172" t="s">
        <v>41</v>
      </c>
      <c r="B58" s="172"/>
      <c r="C58" s="172"/>
      <c r="D58" s="172">
        <f>'将来負担比率（分子）の構造'!I$50</f>
        <v>1636</v>
      </c>
      <c r="E58" s="172"/>
      <c r="F58" s="172"/>
      <c r="G58" s="172">
        <f>'将来負担比率（分子）の構造'!J$50</f>
        <v>1878</v>
      </c>
      <c r="H58" s="172"/>
      <c r="I58" s="172"/>
      <c r="J58" s="172">
        <f>'将来負担比率（分子）の構造'!K$50</f>
        <v>2260</v>
      </c>
      <c r="K58" s="172"/>
      <c r="L58" s="172"/>
      <c r="M58" s="172">
        <f>'将来負担比率（分子）の構造'!L$50</f>
        <v>2649</v>
      </c>
      <c r="N58" s="172"/>
      <c r="O58" s="172"/>
      <c r="P58" s="172">
        <f>'将来負担比率（分子）の構造'!M$50</f>
        <v>3193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1708</v>
      </c>
      <c r="C62" s="172"/>
      <c r="D62" s="172"/>
      <c r="E62" s="172">
        <f>'将来負担比率（分子）の構造'!J$45</f>
        <v>1476</v>
      </c>
      <c r="F62" s="172"/>
      <c r="G62" s="172"/>
      <c r="H62" s="172">
        <f>'将来負担比率（分子）の構造'!K$45</f>
        <v>1341</v>
      </c>
      <c r="I62" s="172"/>
      <c r="J62" s="172"/>
      <c r="K62" s="172">
        <f>'将来負担比率（分子）の構造'!L$45</f>
        <v>1205</v>
      </c>
      <c r="L62" s="172"/>
      <c r="M62" s="172"/>
      <c r="N62" s="172">
        <f>'将来負担比率（分子）の構造'!M$45</f>
        <v>1105</v>
      </c>
      <c r="O62" s="172"/>
      <c r="P62" s="172"/>
    </row>
    <row r="63" spans="1:16" x14ac:dyDescent="0.15">
      <c r="A63" s="172" t="s">
        <v>34</v>
      </c>
      <c r="B63" s="172">
        <f>'将来負担比率（分子）の構造'!I$44</f>
        <v>409</v>
      </c>
      <c r="C63" s="172"/>
      <c r="D63" s="172"/>
      <c r="E63" s="172">
        <f>'将来負担比率（分子）の構造'!J$44</f>
        <v>419</v>
      </c>
      <c r="F63" s="172"/>
      <c r="G63" s="172"/>
      <c r="H63" s="172">
        <f>'将来負担比率（分子）の構造'!K$44</f>
        <v>389</v>
      </c>
      <c r="I63" s="172"/>
      <c r="J63" s="172"/>
      <c r="K63" s="172">
        <f>'将来負担比率（分子）の構造'!L$44</f>
        <v>353</v>
      </c>
      <c r="L63" s="172"/>
      <c r="M63" s="172"/>
      <c r="N63" s="172">
        <f>'将来負担比率（分子）の構造'!M$44</f>
        <v>301</v>
      </c>
      <c r="O63" s="172"/>
      <c r="P63" s="172"/>
    </row>
    <row r="64" spans="1:16" x14ac:dyDescent="0.15">
      <c r="A64" s="172" t="s">
        <v>33</v>
      </c>
      <c r="B64" s="172">
        <f>'将来負担比率（分子）の構造'!I$43</f>
        <v>6876</v>
      </c>
      <c r="C64" s="172"/>
      <c r="D64" s="172"/>
      <c r="E64" s="172">
        <f>'将来負担比率（分子）の構造'!J$43</f>
        <v>5922</v>
      </c>
      <c r="F64" s="172"/>
      <c r="G64" s="172"/>
      <c r="H64" s="172">
        <f>'将来負担比率（分子）の構造'!K$43</f>
        <v>5436</v>
      </c>
      <c r="I64" s="172"/>
      <c r="J64" s="172"/>
      <c r="K64" s="172">
        <f>'将来負担比率（分子）の構造'!L$43</f>
        <v>5003</v>
      </c>
      <c r="L64" s="172"/>
      <c r="M64" s="172"/>
      <c r="N64" s="172">
        <f>'将来負担比率（分子）の構造'!M$43</f>
        <v>4558</v>
      </c>
      <c r="O64" s="172"/>
      <c r="P64" s="172"/>
    </row>
    <row r="65" spans="1:16" x14ac:dyDescent="0.15">
      <c r="A65" s="172" t="s">
        <v>32</v>
      </c>
      <c r="B65" s="172">
        <f>'将来負担比率（分子）の構造'!I$42</f>
        <v>12</v>
      </c>
      <c r="C65" s="172"/>
      <c r="D65" s="172"/>
      <c r="E65" s="172">
        <f>'将来負担比率（分子）の構造'!J$42</f>
        <v>7</v>
      </c>
      <c r="F65" s="172"/>
      <c r="G65" s="172"/>
      <c r="H65" s="172">
        <f>'将来負担比率（分子）の構造'!K$42</f>
        <v>2</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12800</v>
      </c>
      <c r="C66" s="172"/>
      <c r="D66" s="172"/>
      <c r="E66" s="172">
        <f>'将来負担比率（分子）の構造'!J$41</f>
        <v>12269</v>
      </c>
      <c r="F66" s="172"/>
      <c r="G66" s="172"/>
      <c r="H66" s="172">
        <f>'将来負担比率（分子）の構造'!K$41</f>
        <v>12718</v>
      </c>
      <c r="I66" s="172"/>
      <c r="J66" s="172"/>
      <c r="K66" s="172">
        <f>'将来負担比率（分子）の構造'!L$41</f>
        <v>12286</v>
      </c>
      <c r="L66" s="172"/>
      <c r="M66" s="172"/>
      <c r="N66" s="172">
        <f>'将来負担比率（分子）の構造'!M$41</f>
        <v>12299</v>
      </c>
      <c r="O66" s="172"/>
      <c r="P66" s="172"/>
    </row>
    <row r="67" spans="1:16" x14ac:dyDescent="0.15">
      <c r="A67" s="172" t="s">
        <v>74</v>
      </c>
      <c r="B67" s="172" t="e">
        <f>NA()</f>
        <v>#N/A</v>
      </c>
      <c r="C67" s="172">
        <f>IF(ISNUMBER('将来負担比率（分子）の構造'!I$53), IF('将来負担比率（分子）の構造'!I$53 &lt; 0, 0, '将来負担比率（分子）の構造'!I$53), NA())</f>
        <v>8085</v>
      </c>
      <c r="D67" s="172" t="e">
        <f>NA()</f>
        <v>#N/A</v>
      </c>
      <c r="E67" s="172" t="e">
        <f>NA()</f>
        <v>#N/A</v>
      </c>
      <c r="F67" s="172">
        <f>IF(ISNUMBER('将来負担比率（分子）の構造'!J$53), IF('将来負担比率（分子）の構造'!J$53 &lt; 0, 0, '将来負担比率（分子）の構造'!J$53), NA())</f>
        <v>6237</v>
      </c>
      <c r="G67" s="172" t="e">
        <f>NA()</f>
        <v>#N/A</v>
      </c>
      <c r="H67" s="172" t="e">
        <f>NA()</f>
        <v>#N/A</v>
      </c>
      <c r="I67" s="172">
        <f>IF(ISNUMBER('将来負担比率（分子）の構造'!K$53), IF('将来負担比率（分子）の構造'!K$53 &lt; 0, 0, '将来負担比率（分子）の構造'!K$53), NA())</f>
        <v>5391</v>
      </c>
      <c r="J67" s="172" t="e">
        <f>NA()</f>
        <v>#N/A</v>
      </c>
      <c r="K67" s="172" t="e">
        <f>NA()</f>
        <v>#N/A</v>
      </c>
      <c r="L67" s="172">
        <f>IF(ISNUMBER('将来負担比率（分子）の構造'!L$53), IF('将来負担比率（分子）の構造'!L$53 &lt; 0, 0, '将来負担比率（分子）の構造'!L$53), NA())</f>
        <v>4093</v>
      </c>
      <c r="M67" s="172" t="e">
        <f>NA()</f>
        <v>#N/A</v>
      </c>
      <c r="N67" s="172" t="e">
        <f>NA()</f>
        <v>#N/A</v>
      </c>
      <c r="O67" s="172">
        <f>IF(ISNUMBER('将来負担比率（分子）の構造'!M$53), IF('将来負担比率（分子）の構造'!M$53 &lt; 0, 0, '将来負担比率（分子）の構造'!M$53), NA())</f>
        <v>3409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1153</v>
      </c>
      <c r="C72" s="176">
        <f>基金残高に係る経年分析!G55</f>
        <v>1217</v>
      </c>
      <c r="D72" s="176">
        <f>基金残高に係る経年分析!H55</f>
        <v>1631</v>
      </c>
    </row>
    <row r="73" spans="1:16" x14ac:dyDescent="0.15">
      <c r="A73" s="175" t="s">
        <v>77</v>
      </c>
      <c r="B73" s="176">
        <f>基金残高に係る経年分析!F56</f>
        <v>7</v>
      </c>
      <c r="C73" s="176">
        <f>基金残高に係る経年分析!G56</f>
        <v>7</v>
      </c>
      <c r="D73" s="176">
        <f>基金残高に係る経年分析!H56</f>
        <v>7</v>
      </c>
    </row>
    <row r="74" spans="1:16" x14ac:dyDescent="0.15">
      <c r="A74" s="175" t="s">
        <v>78</v>
      </c>
      <c r="B74" s="176">
        <f>基金残高に係る経年分析!F57</f>
        <v>208</v>
      </c>
      <c r="C74" s="176">
        <f>基金残高に係る経年分析!G57</f>
        <v>282</v>
      </c>
      <c r="D74" s="176">
        <f>基金残高に係る経年分析!H57</f>
        <v>311</v>
      </c>
    </row>
  </sheetData>
  <sheetProtection algorithmName="SHA-512" hashValue="Z9O2WFwa1H6sQwFCX4mA4ZhKQeYR67Kh1ZdspLLtQ0c5y/+iZw7kncTLsdrh0E+JRL8aYWpFWpw1H/0osnJcsg==" saltValue="l095ZrEH4+c8IJ7C8uf6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Z39" sqref="Z39:AC39"/>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221</v>
      </c>
      <c r="DI1" s="783"/>
      <c r="DJ1" s="783"/>
      <c r="DK1" s="783"/>
      <c r="DL1" s="783"/>
      <c r="DM1" s="783"/>
      <c r="DN1" s="784"/>
      <c r="DO1" s="212"/>
      <c r="DP1" s="782" t="s">
        <v>222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224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227</v>
      </c>
      <c r="S4" s="725"/>
      <c r="T4" s="725"/>
      <c r="U4" s="725"/>
      <c r="V4" s="725"/>
      <c r="W4" s="725"/>
      <c r="X4" s="725"/>
      <c r="Y4" s="726"/>
      <c r="Z4" s="724" t="s">
        <v>228</v>
      </c>
      <c r="AA4" s="725"/>
      <c r="AB4" s="725"/>
      <c r="AC4" s="726"/>
      <c r="AD4" s="724" t="s">
        <v>229</v>
      </c>
      <c r="AE4" s="725"/>
      <c r="AF4" s="725"/>
      <c r="AG4" s="725"/>
      <c r="AH4" s="725"/>
      <c r="AI4" s="725"/>
      <c r="AJ4" s="725"/>
      <c r="AK4" s="726"/>
      <c r="AL4" s="724" t="s">
        <v>228</v>
      </c>
      <c r="AM4" s="725"/>
      <c r="AN4" s="725"/>
      <c r="AO4" s="726"/>
      <c r="AP4" s="785" t="s">
        <v>230</v>
      </c>
      <c r="AQ4" s="785"/>
      <c r="AR4" s="785"/>
      <c r="AS4" s="785"/>
      <c r="AT4" s="785"/>
      <c r="AU4" s="785"/>
      <c r="AV4" s="785"/>
      <c r="AW4" s="785"/>
      <c r="AX4" s="785"/>
      <c r="AY4" s="785"/>
      <c r="AZ4" s="785"/>
      <c r="BA4" s="785"/>
      <c r="BB4" s="785"/>
      <c r="BC4" s="785"/>
      <c r="BD4" s="785"/>
      <c r="BE4" s="785"/>
      <c r="BF4" s="785"/>
      <c r="BG4" s="785" t="s">
        <v>231</v>
      </c>
      <c r="BH4" s="785"/>
      <c r="BI4" s="785"/>
      <c r="BJ4" s="785"/>
      <c r="BK4" s="785"/>
      <c r="BL4" s="785"/>
      <c r="BM4" s="785"/>
      <c r="BN4" s="785"/>
      <c r="BO4" s="785" t="s">
        <v>228</v>
      </c>
      <c r="BP4" s="785"/>
      <c r="BQ4" s="785"/>
      <c r="BR4" s="785"/>
      <c r="BS4" s="785" t="s">
        <v>232</v>
      </c>
      <c r="BT4" s="785"/>
      <c r="BU4" s="785"/>
      <c r="BV4" s="785"/>
      <c r="BW4" s="785"/>
      <c r="BX4" s="785"/>
      <c r="BY4" s="785"/>
      <c r="BZ4" s="785"/>
      <c r="CA4" s="785"/>
      <c r="CB4" s="785"/>
      <c r="CD4" s="767" t="s">
        <v>233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15">
      <c r="B5" s="733" t="s">
        <v>234</v>
      </c>
      <c r="C5" s="734"/>
      <c r="D5" s="734"/>
      <c r="E5" s="734"/>
      <c r="F5" s="734"/>
      <c r="G5" s="734"/>
      <c r="H5" s="734"/>
      <c r="I5" s="734"/>
      <c r="J5" s="734"/>
      <c r="K5" s="734"/>
      <c r="L5" s="734"/>
      <c r="M5" s="734"/>
      <c r="N5" s="734"/>
      <c r="O5" s="734"/>
      <c r="P5" s="734"/>
      <c r="Q5" s="735"/>
      <c r="R5" s="718">
        <v>2937274</v>
      </c>
      <c r="S5" s="719"/>
      <c r="T5" s="719"/>
      <c r="U5" s="719"/>
      <c r="V5" s="719"/>
      <c r="W5" s="719"/>
      <c r="X5" s="719"/>
      <c r="Y5" s="762"/>
      <c r="Z5" s="780">
        <v>14.3</v>
      </c>
      <c r="AA5" s="780"/>
      <c r="AB5" s="780"/>
      <c r="AC5" s="780"/>
      <c r="AD5" s="781">
        <v>2937274</v>
      </c>
      <c r="AE5" s="781"/>
      <c r="AF5" s="781"/>
      <c r="AG5" s="781"/>
      <c r="AH5" s="781"/>
      <c r="AI5" s="781"/>
      <c r="AJ5" s="781"/>
      <c r="AK5" s="781"/>
      <c r="AL5" s="763">
        <v>31.4</v>
      </c>
      <c r="AM5" s="738"/>
      <c r="AN5" s="738"/>
      <c r="AO5" s="764"/>
      <c r="AP5" s="733" t="s">
        <v>235</v>
      </c>
      <c r="AQ5" s="734"/>
      <c r="AR5" s="734"/>
      <c r="AS5" s="734"/>
      <c r="AT5" s="734"/>
      <c r="AU5" s="734"/>
      <c r="AV5" s="734"/>
      <c r="AW5" s="734"/>
      <c r="AX5" s="734"/>
      <c r="AY5" s="734"/>
      <c r="AZ5" s="734"/>
      <c r="BA5" s="734"/>
      <c r="BB5" s="734"/>
      <c r="BC5" s="734"/>
      <c r="BD5" s="734"/>
      <c r="BE5" s="734"/>
      <c r="BF5" s="735"/>
      <c r="BG5" s="665">
        <v>2934658</v>
      </c>
      <c r="BH5" s="666"/>
      <c r="BI5" s="666"/>
      <c r="BJ5" s="666"/>
      <c r="BK5" s="666"/>
      <c r="BL5" s="666"/>
      <c r="BM5" s="666"/>
      <c r="BN5" s="667"/>
      <c r="BO5" s="692">
        <v>99.9</v>
      </c>
      <c r="BP5" s="692"/>
      <c r="BQ5" s="692"/>
      <c r="BR5" s="692"/>
      <c r="BS5" s="693">
        <v>192195</v>
      </c>
      <c r="BT5" s="693"/>
      <c r="BU5" s="693"/>
      <c r="BV5" s="693"/>
      <c r="BW5" s="693"/>
      <c r="BX5" s="693"/>
      <c r="BY5" s="693"/>
      <c r="BZ5" s="693"/>
      <c r="CA5" s="693"/>
      <c r="CB5" s="751"/>
      <c r="CD5" s="767" t="s">
        <v>230</v>
      </c>
      <c r="CE5" s="768"/>
      <c r="CF5" s="768"/>
      <c r="CG5" s="768"/>
      <c r="CH5" s="768"/>
      <c r="CI5" s="768"/>
      <c r="CJ5" s="768"/>
      <c r="CK5" s="768"/>
      <c r="CL5" s="768"/>
      <c r="CM5" s="768"/>
      <c r="CN5" s="768"/>
      <c r="CO5" s="768"/>
      <c r="CP5" s="768"/>
      <c r="CQ5" s="769"/>
      <c r="CR5" s="767" t="s">
        <v>236</v>
      </c>
      <c r="CS5" s="768"/>
      <c r="CT5" s="768"/>
      <c r="CU5" s="768"/>
      <c r="CV5" s="768"/>
      <c r="CW5" s="768"/>
      <c r="CX5" s="768"/>
      <c r="CY5" s="769"/>
      <c r="CZ5" s="767" t="s">
        <v>228</v>
      </c>
      <c r="DA5" s="768"/>
      <c r="DB5" s="768"/>
      <c r="DC5" s="769"/>
      <c r="DD5" s="767" t="s">
        <v>237</v>
      </c>
      <c r="DE5" s="768"/>
      <c r="DF5" s="768"/>
      <c r="DG5" s="768"/>
      <c r="DH5" s="768"/>
      <c r="DI5" s="768"/>
      <c r="DJ5" s="768"/>
      <c r="DK5" s="768"/>
      <c r="DL5" s="768"/>
      <c r="DM5" s="768"/>
      <c r="DN5" s="768"/>
      <c r="DO5" s="768"/>
      <c r="DP5" s="769"/>
      <c r="DQ5" s="767" t="s">
        <v>238</v>
      </c>
      <c r="DR5" s="768"/>
      <c r="DS5" s="768"/>
      <c r="DT5" s="768"/>
      <c r="DU5" s="768"/>
      <c r="DV5" s="768"/>
      <c r="DW5" s="768"/>
      <c r="DX5" s="768"/>
      <c r="DY5" s="768"/>
      <c r="DZ5" s="768"/>
      <c r="EA5" s="768"/>
      <c r="EB5" s="768"/>
      <c r="EC5" s="769"/>
    </row>
    <row r="6" spans="2:143" ht="11.25" customHeight="1" x14ac:dyDescent="0.15">
      <c r="B6" s="662" t="s">
        <v>239</v>
      </c>
      <c r="C6" s="663"/>
      <c r="D6" s="663"/>
      <c r="E6" s="663"/>
      <c r="F6" s="663"/>
      <c r="G6" s="663"/>
      <c r="H6" s="663"/>
      <c r="I6" s="663"/>
      <c r="J6" s="663"/>
      <c r="K6" s="663"/>
      <c r="L6" s="663"/>
      <c r="M6" s="663"/>
      <c r="N6" s="663"/>
      <c r="O6" s="663"/>
      <c r="P6" s="663"/>
      <c r="Q6" s="664"/>
      <c r="R6" s="665">
        <v>132410</v>
      </c>
      <c r="S6" s="666"/>
      <c r="T6" s="666"/>
      <c r="U6" s="666"/>
      <c r="V6" s="666"/>
      <c r="W6" s="666"/>
      <c r="X6" s="666"/>
      <c r="Y6" s="667"/>
      <c r="Z6" s="692">
        <v>0.6</v>
      </c>
      <c r="AA6" s="692"/>
      <c r="AB6" s="692"/>
      <c r="AC6" s="692"/>
      <c r="AD6" s="693">
        <v>132410</v>
      </c>
      <c r="AE6" s="693"/>
      <c r="AF6" s="693"/>
      <c r="AG6" s="693"/>
      <c r="AH6" s="693"/>
      <c r="AI6" s="693"/>
      <c r="AJ6" s="693"/>
      <c r="AK6" s="693"/>
      <c r="AL6" s="668">
        <v>1.4</v>
      </c>
      <c r="AM6" s="669"/>
      <c r="AN6" s="669"/>
      <c r="AO6" s="694"/>
      <c r="AP6" s="662" t="s">
        <v>240</v>
      </c>
      <c r="AQ6" s="663"/>
      <c r="AR6" s="663"/>
      <c r="AS6" s="663"/>
      <c r="AT6" s="663"/>
      <c r="AU6" s="663"/>
      <c r="AV6" s="663"/>
      <c r="AW6" s="663"/>
      <c r="AX6" s="663"/>
      <c r="AY6" s="663"/>
      <c r="AZ6" s="663"/>
      <c r="BA6" s="663"/>
      <c r="BB6" s="663"/>
      <c r="BC6" s="663"/>
      <c r="BD6" s="663"/>
      <c r="BE6" s="663"/>
      <c r="BF6" s="664"/>
      <c r="BG6" s="665">
        <v>2934658</v>
      </c>
      <c r="BH6" s="666"/>
      <c r="BI6" s="666"/>
      <c r="BJ6" s="666"/>
      <c r="BK6" s="666"/>
      <c r="BL6" s="666"/>
      <c r="BM6" s="666"/>
      <c r="BN6" s="667"/>
      <c r="BO6" s="692">
        <v>99.9</v>
      </c>
      <c r="BP6" s="692"/>
      <c r="BQ6" s="692"/>
      <c r="BR6" s="692"/>
      <c r="BS6" s="693">
        <v>192195</v>
      </c>
      <c r="BT6" s="693"/>
      <c r="BU6" s="693"/>
      <c r="BV6" s="693"/>
      <c r="BW6" s="693"/>
      <c r="BX6" s="693"/>
      <c r="BY6" s="693"/>
      <c r="BZ6" s="693"/>
      <c r="CA6" s="693"/>
      <c r="CB6" s="751"/>
      <c r="CD6" s="721" t="s">
        <v>241</v>
      </c>
      <c r="CE6" s="722"/>
      <c r="CF6" s="722"/>
      <c r="CG6" s="722"/>
      <c r="CH6" s="722"/>
      <c r="CI6" s="722"/>
      <c r="CJ6" s="722"/>
      <c r="CK6" s="722"/>
      <c r="CL6" s="722"/>
      <c r="CM6" s="722"/>
      <c r="CN6" s="722"/>
      <c r="CO6" s="722"/>
      <c r="CP6" s="722"/>
      <c r="CQ6" s="723"/>
      <c r="CR6" s="665">
        <v>138791</v>
      </c>
      <c r="CS6" s="666"/>
      <c r="CT6" s="666"/>
      <c r="CU6" s="666"/>
      <c r="CV6" s="666"/>
      <c r="CW6" s="666"/>
      <c r="CX6" s="666"/>
      <c r="CY6" s="667"/>
      <c r="CZ6" s="763">
        <v>0.8</v>
      </c>
      <c r="DA6" s="738"/>
      <c r="DB6" s="738"/>
      <c r="DC6" s="766"/>
      <c r="DD6" s="671" t="s">
        <v>130</v>
      </c>
      <c r="DE6" s="666"/>
      <c r="DF6" s="666"/>
      <c r="DG6" s="666"/>
      <c r="DH6" s="666"/>
      <c r="DI6" s="666"/>
      <c r="DJ6" s="666"/>
      <c r="DK6" s="666"/>
      <c r="DL6" s="666"/>
      <c r="DM6" s="666"/>
      <c r="DN6" s="666"/>
      <c r="DO6" s="666"/>
      <c r="DP6" s="667"/>
      <c r="DQ6" s="671">
        <v>138791</v>
      </c>
      <c r="DR6" s="666"/>
      <c r="DS6" s="666"/>
      <c r="DT6" s="666"/>
      <c r="DU6" s="666"/>
      <c r="DV6" s="666"/>
      <c r="DW6" s="666"/>
      <c r="DX6" s="666"/>
      <c r="DY6" s="666"/>
      <c r="DZ6" s="666"/>
      <c r="EA6" s="666"/>
      <c r="EB6" s="666"/>
      <c r="EC6" s="709"/>
    </row>
    <row r="7" spans="2:143" ht="11.25" customHeight="1" x14ac:dyDescent="0.15">
      <c r="B7" s="662" t="s">
        <v>242</v>
      </c>
      <c r="C7" s="663"/>
      <c r="D7" s="663"/>
      <c r="E7" s="663"/>
      <c r="F7" s="663"/>
      <c r="G7" s="663"/>
      <c r="H7" s="663"/>
      <c r="I7" s="663"/>
      <c r="J7" s="663"/>
      <c r="K7" s="663"/>
      <c r="L7" s="663"/>
      <c r="M7" s="663"/>
      <c r="N7" s="663"/>
      <c r="O7" s="663"/>
      <c r="P7" s="663"/>
      <c r="Q7" s="664"/>
      <c r="R7" s="665">
        <v>1694</v>
      </c>
      <c r="S7" s="666"/>
      <c r="T7" s="666"/>
      <c r="U7" s="666"/>
      <c r="V7" s="666"/>
      <c r="W7" s="666"/>
      <c r="X7" s="666"/>
      <c r="Y7" s="667"/>
      <c r="Z7" s="692">
        <v>0</v>
      </c>
      <c r="AA7" s="692"/>
      <c r="AB7" s="692"/>
      <c r="AC7" s="692"/>
      <c r="AD7" s="693">
        <v>1694</v>
      </c>
      <c r="AE7" s="693"/>
      <c r="AF7" s="693"/>
      <c r="AG7" s="693"/>
      <c r="AH7" s="693"/>
      <c r="AI7" s="693"/>
      <c r="AJ7" s="693"/>
      <c r="AK7" s="693"/>
      <c r="AL7" s="668">
        <v>0</v>
      </c>
      <c r="AM7" s="669"/>
      <c r="AN7" s="669"/>
      <c r="AO7" s="694"/>
      <c r="AP7" s="662" t="s">
        <v>243</v>
      </c>
      <c r="AQ7" s="663"/>
      <c r="AR7" s="663"/>
      <c r="AS7" s="663"/>
      <c r="AT7" s="663"/>
      <c r="AU7" s="663"/>
      <c r="AV7" s="663"/>
      <c r="AW7" s="663"/>
      <c r="AX7" s="663"/>
      <c r="AY7" s="663"/>
      <c r="AZ7" s="663"/>
      <c r="BA7" s="663"/>
      <c r="BB7" s="663"/>
      <c r="BC7" s="663"/>
      <c r="BD7" s="663"/>
      <c r="BE7" s="663"/>
      <c r="BF7" s="664"/>
      <c r="BG7" s="665">
        <v>1223820</v>
      </c>
      <c r="BH7" s="666"/>
      <c r="BI7" s="666"/>
      <c r="BJ7" s="666"/>
      <c r="BK7" s="666"/>
      <c r="BL7" s="666"/>
      <c r="BM7" s="666"/>
      <c r="BN7" s="667"/>
      <c r="BO7" s="692">
        <v>41.7</v>
      </c>
      <c r="BP7" s="692"/>
      <c r="BQ7" s="692"/>
      <c r="BR7" s="692"/>
      <c r="BS7" s="693">
        <v>37381</v>
      </c>
      <c r="BT7" s="693"/>
      <c r="BU7" s="693"/>
      <c r="BV7" s="693"/>
      <c r="BW7" s="693"/>
      <c r="BX7" s="693"/>
      <c r="BY7" s="693"/>
      <c r="BZ7" s="693"/>
      <c r="CA7" s="693"/>
      <c r="CB7" s="751"/>
      <c r="CD7" s="699" t="s">
        <v>244</v>
      </c>
      <c r="CE7" s="700"/>
      <c r="CF7" s="700"/>
      <c r="CG7" s="700"/>
      <c r="CH7" s="700"/>
      <c r="CI7" s="700"/>
      <c r="CJ7" s="700"/>
      <c r="CK7" s="700"/>
      <c r="CL7" s="700"/>
      <c r="CM7" s="700"/>
      <c r="CN7" s="700"/>
      <c r="CO7" s="700"/>
      <c r="CP7" s="700"/>
      <c r="CQ7" s="701"/>
      <c r="CR7" s="665">
        <v>2713371</v>
      </c>
      <c r="CS7" s="666"/>
      <c r="CT7" s="666"/>
      <c r="CU7" s="666"/>
      <c r="CV7" s="666"/>
      <c r="CW7" s="666"/>
      <c r="CX7" s="666"/>
      <c r="CY7" s="667"/>
      <c r="CZ7" s="692">
        <v>14.9</v>
      </c>
      <c r="DA7" s="692"/>
      <c r="DB7" s="692"/>
      <c r="DC7" s="692"/>
      <c r="DD7" s="671">
        <v>712931</v>
      </c>
      <c r="DE7" s="666"/>
      <c r="DF7" s="666"/>
      <c r="DG7" s="666"/>
      <c r="DH7" s="666"/>
      <c r="DI7" s="666"/>
      <c r="DJ7" s="666"/>
      <c r="DK7" s="666"/>
      <c r="DL7" s="666"/>
      <c r="DM7" s="666"/>
      <c r="DN7" s="666"/>
      <c r="DO7" s="666"/>
      <c r="DP7" s="667"/>
      <c r="DQ7" s="671">
        <v>1667237</v>
      </c>
      <c r="DR7" s="666"/>
      <c r="DS7" s="666"/>
      <c r="DT7" s="666"/>
      <c r="DU7" s="666"/>
      <c r="DV7" s="666"/>
      <c r="DW7" s="666"/>
      <c r="DX7" s="666"/>
      <c r="DY7" s="666"/>
      <c r="DZ7" s="666"/>
      <c r="EA7" s="666"/>
      <c r="EB7" s="666"/>
      <c r="EC7" s="709"/>
    </row>
    <row r="8" spans="2:143" ht="11.25" customHeight="1" x14ac:dyDescent="0.15">
      <c r="B8" s="662" t="s">
        <v>245</v>
      </c>
      <c r="C8" s="663"/>
      <c r="D8" s="663"/>
      <c r="E8" s="663"/>
      <c r="F8" s="663"/>
      <c r="G8" s="663"/>
      <c r="H8" s="663"/>
      <c r="I8" s="663"/>
      <c r="J8" s="663"/>
      <c r="K8" s="663"/>
      <c r="L8" s="663"/>
      <c r="M8" s="663"/>
      <c r="N8" s="663"/>
      <c r="O8" s="663"/>
      <c r="P8" s="663"/>
      <c r="Q8" s="664"/>
      <c r="R8" s="665">
        <v>7739</v>
      </c>
      <c r="S8" s="666"/>
      <c r="T8" s="666"/>
      <c r="U8" s="666"/>
      <c r="V8" s="666"/>
      <c r="W8" s="666"/>
      <c r="X8" s="666"/>
      <c r="Y8" s="667"/>
      <c r="Z8" s="692">
        <v>0</v>
      </c>
      <c r="AA8" s="692"/>
      <c r="AB8" s="692"/>
      <c r="AC8" s="692"/>
      <c r="AD8" s="693">
        <v>7739</v>
      </c>
      <c r="AE8" s="693"/>
      <c r="AF8" s="693"/>
      <c r="AG8" s="693"/>
      <c r="AH8" s="693"/>
      <c r="AI8" s="693"/>
      <c r="AJ8" s="693"/>
      <c r="AK8" s="693"/>
      <c r="AL8" s="668">
        <v>0.1</v>
      </c>
      <c r="AM8" s="669"/>
      <c r="AN8" s="669"/>
      <c r="AO8" s="694"/>
      <c r="AP8" s="662" t="s">
        <v>246</v>
      </c>
      <c r="AQ8" s="663"/>
      <c r="AR8" s="663"/>
      <c r="AS8" s="663"/>
      <c r="AT8" s="663"/>
      <c r="AU8" s="663"/>
      <c r="AV8" s="663"/>
      <c r="AW8" s="663"/>
      <c r="AX8" s="663"/>
      <c r="AY8" s="663"/>
      <c r="AZ8" s="663"/>
      <c r="BA8" s="663"/>
      <c r="BB8" s="663"/>
      <c r="BC8" s="663"/>
      <c r="BD8" s="663"/>
      <c r="BE8" s="663"/>
      <c r="BF8" s="664"/>
      <c r="BG8" s="665">
        <v>54902</v>
      </c>
      <c r="BH8" s="666"/>
      <c r="BI8" s="666"/>
      <c r="BJ8" s="666"/>
      <c r="BK8" s="666"/>
      <c r="BL8" s="666"/>
      <c r="BM8" s="666"/>
      <c r="BN8" s="667"/>
      <c r="BO8" s="692">
        <v>1.9</v>
      </c>
      <c r="BP8" s="692"/>
      <c r="BQ8" s="692"/>
      <c r="BR8" s="692"/>
      <c r="BS8" s="693" t="s">
        <v>130</v>
      </c>
      <c r="BT8" s="693"/>
      <c r="BU8" s="693"/>
      <c r="BV8" s="693"/>
      <c r="BW8" s="693"/>
      <c r="BX8" s="693"/>
      <c r="BY8" s="693"/>
      <c r="BZ8" s="693"/>
      <c r="CA8" s="693"/>
      <c r="CB8" s="751"/>
      <c r="CD8" s="699" t="s">
        <v>247</v>
      </c>
      <c r="CE8" s="700"/>
      <c r="CF8" s="700"/>
      <c r="CG8" s="700"/>
      <c r="CH8" s="700"/>
      <c r="CI8" s="700"/>
      <c r="CJ8" s="700"/>
      <c r="CK8" s="700"/>
      <c r="CL8" s="700"/>
      <c r="CM8" s="700"/>
      <c r="CN8" s="700"/>
      <c r="CO8" s="700"/>
      <c r="CP8" s="700"/>
      <c r="CQ8" s="701"/>
      <c r="CR8" s="665">
        <v>7165051</v>
      </c>
      <c r="CS8" s="666"/>
      <c r="CT8" s="666"/>
      <c r="CU8" s="666"/>
      <c r="CV8" s="666"/>
      <c r="CW8" s="666"/>
      <c r="CX8" s="666"/>
      <c r="CY8" s="667"/>
      <c r="CZ8" s="692">
        <v>39.299999999999997</v>
      </c>
      <c r="DA8" s="692"/>
      <c r="DB8" s="692"/>
      <c r="DC8" s="692"/>
      <c r="DD8" s="671">
        <v>39518</v>
      </c>
      <c r="DE8" s="666"/>
      <c r="DF8" s="666"/>
      <c r="DG8" s="666"/>
      <c r="DH8" s="666"/>
      <c r="DI8" s="666"/>
      <c r="DJ8" s="666"/>
      <c r="DK8" s="666"/>
      <c r="DL8" s="666"/>
      <c r="DM8" s="666"/>
      <c r="DN8" s="666"/>
      <c r="DO8" s="666"/>
      <c r="DP8" s="667"/>
      <c r="DQ8" s="671">
        <v>2627760</v>
      </c>
      <c r="DR8" s="666"/>
      <c r="DS8" s="666"/>
      <c r="DT8" s="666"/>
      <c r="DU8" s="666"/>
      <c r="DV8" s="666"/>
      <c r="DW8" s="666"/>
      <c r="DX8" s="666"/>
      <c r="DY8" s="666"/>
      <c r="DZ8" s="666"/>
      <c r="EA8" s="666"/>
      <c r="EB8" s="666"/>
      <c r="EC8" s="709"/>
    </row>
    <row r="9" spans="2:143" ht="11.25" customHeight="1" x14ac:dyDescent="0.15">
      <c r="B9" s="662" t="s">
        <v>248</v>
      </c>
      <c r="C9" s="663"/>
      <c r="D9" s="663"/>
      <c r="E9" s="663"/>
      <c r="F9" s="663"/>
      <c r="G9" s="663"/>
      <c r="H9" s="663"/>
      <c r="I9" s="663"/>
      <c r="J9" s="663"/>
      <c r="K9" s="663"/>
      <c r="L9" s="663"/>
      <c r="M9" s="663"/>
      <c r="N9" s="663"/>
      <c r="O9" s="663"/>
      <c r="P9" s="663"/>
      <c r="Q9" s="664"/>
      <c r="R9" s="665">
        <v>7229</v>
      </c>
      <c r="S9" s="666"/>
      <c r="T9" s="666"/>
      <c r="U9" s="666"/>
      <c r="V9" s="666"/>
      <c r="W9" s="666"/>
      <c r="X9" s="666"/>
      <c r="Y9" s="667"/>
      <c r="Z9" s="692">
        <v>0</v>
      </c>
      <c r="AA9" s="692"/>
      <c r="AB9" s="692"/>
      <c r="AC9" s="692"/>
      <c r="AD9" s="693">
        <v>7229</v>
      </c>
      <c r="AE9" s="693"/>
      <c r="AF9" s="693"/>
      <c r="AG9" s="693"/>
      <c r="AH9" s="693"/>
      <c r="AI9" s="693"/>
      <c r="AJ9" s="693"/>
      <c r="AK9" s="693"/>
      <c r="AL9" s="668">
        <v>0.1</v>
      </c>
      <c r="AM9" s="669"/>
      <c r="AN9" s="669"/>
      <c r="AO9" s="694"/>
      <c r="AP9" s="662" t="s">
        <v>249</v>
      </c>
      <c r="AQ9" s="663"/>
      <c r="AR9" s="663"/>
      <c r="AS9" s="663"/>
      <c r="AT9" s="663"/>
      <c r="AU9" s="663"/>
      <c r="AV9" s="663"/>
      <c r="AW9" s="663"/>
      <c r="AX9" s="663"/>
      <c r="AY9" s="663"/>
      <c r="AZ9" s="663"/>
      <c r="BA9" s="663"/>
      <c r="BB9" s="663"/>
      <c r="BC9" s="663"/>
      <c r="BD9" s="663"/>
      <c r="BE9" s="663"/>
      <c r="BF9" s="664"/>
      <c r="BG9" s="665">
        <v>1002611</v>
      </c>
      <c r="BH9" s="666"/>
      <c r="BI9" s="666"/>
      <c r="BJ9" s="666"/>
      <c r="BK9" s="666"/>
      <c r="BL9" s="666"/>
      <c r="BM9" s="666"/>
      <c r="BN9" s="667"/>
      <c r="BO9" s="692">
        <v>34.1</v>
      </c>
      <c r="BP9" s="692"/>
      <c r="BQ9" s="692"/>
      <c r="BR9" s="692"/>
      <c r="BS9" s="693" t="s">
        <v>130</v>
      </c>
      <c r="BT9" s="693"/>
      <c r="BU9" s="693"/>
      <c r="BV9" s="693"/>
      <c r="BW9" s="693"/>
      <c r="BX9" s="693"/>
      <c r="BY9" s="693"/>
      <c r="BZ9" s="693"/>
      <c r="CA9" s="693"/>
      <c r="CB9" s="751"/>
      <c r="CD9" s="699" t="s">
        <v>250</v>
      </c>
      <c r="CE9" s="700"/>
      <c r="CF9" s="700"/>
      <c r="CG9" s="700"/>
      <c r="CH9" s="700"/>
      <c r="CI9" s="700"/>
      <c r="CJ9" s="700"/>
      <c r="CK9" s="700"/>
      <c r="CL9" s="700"/>
      <c r="CM9" s="700"/>
      <c r="CN9" s="700"/>
      <c r="CO9" s="700"/>
      <c r="CP9" s="700"/>
      <c r="CQ9" s="701"/>
      <c r="CR9" s="665">
        <v>1536831</v>
      </c>
      <c r="CS9" s="666"/>
      <c r="CT9" s="666"/>
      <c r="CU9" s="666"/>
      <c r="CV9" s="666"/>
      <c r="CW9" s="666"/>
      <c r="CX9" s="666"/>
      <c r="CY9" s="667"/>
      <c r="CZ9" s="692">
        <v>8.4</v>
      </c>
      <c r="DA9" s="692"/>
      <c r="DB9" s="692"/>
      <c r="DC9" s="692"/>
      <c r="DD9" s="671">
        <v>22733</v>
      </c>
      <c r="DE9" s="666"/>
      <c r="DF9" s="666"/>
      <c r="DG9" s="666"/>
      <c r="DH9" s="666"/>
      <c r="DI9" s="666"/>
      <c r="DJ9" s="666"/>
      <c r="DK9" s="666"/>
      <c r="DL9" s="666"/>
      <c r="DM9" s="666"/>
      <c r="DN9" s="666"/>
      <c r="DO9" s="666"/>
      <c r="DP9" s="667"/>
      <c r="DQ9" s="671">
        <v>1151679</v>
      </c>
      <c r="DR9" s="666"/>
      <c r="DS9" s="666"/>
      <c r="DT9" s="666"/>
      <c r="DU9" s="666"/>
      <c r="DV9" s="666"/>
      <c r="DW9" s="666"/>
      <c r="DX9" s="666"/>
      <c r="DY9" s="666"/>
      <c r="DZ9" s="666"/>
      <c r="EA9" s="666"/>
      <c r="EB9" s="666"/>
      <c r="EC9" s="709"/>
    </row>
    <row r="10" spans="2:143" ht="11.25" customHeight="1" x14ac:dyDescent="0.15">
      <c r="B10" s="662" t="s">
        <v>251</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92" t="s">
        <v>130</v>
      </c>
      <c r="AA10" s="692"/>
      <c r="AB10" s="692"/>
      <c r="AC10" s="692"/>
      <c r="AD10" s="693" t="s">
        <v>130</v>
      </c>
      <c r="AE10" s="693"/>
      <c r="AF10" s="693"/>
      <c r="AG10" s="693"/>
      <c r="AH10" s="693"/>
      <c r="AI10" s="693"/>
      <c r="AJ10" s="693"/>
      <c r="AK10" s="693"/>
      <c r="AL10" s="668" t="s">
        <v>130</v>
      </c>
      <c r="AM10" s="669"/>
      <c r="AN10" s="669"/>
      <c r="AO10" s="694"/>
      <c r="AP10" s="662" t="s">
        <v>252</v>
      </c>
      <c r="AQ10" s="663"/>
      <c r="AR10" s="663"/>
      <c r="AS10" s="663"/>
      <c r="AT10" s="663"/>
      <c r="AU10" s="663"/>
      <c r="AV10" s="663"/>
      <c r="AW10" s="663"/>
      <c r="AX10" s="663"/>
      <c r="AY10" s="663"/>
      <c r="AZ10" s="663"/>
      <c r="BA10" s="663"/>
      <c r="BB10" s="663"/>
      <c r="BC10" s="663"/>
      <c r="BD10" s="663"/>
      <c r="BE10" s="663"/>
      <c r="BF10" s="664"/>
      <c r="BG10" s="665">
        <v>83480</v>
      </c>
      <c r="BH10" s="666"/>
      <c r="BI10" s="666"/>
      <c r="BJ10" s="666"/>
      <c r="BK10" s="666"/>
      <c r="BL10" s="666"/>
      <c r="BM10" s="666"/>
      <c r="BN10" s="667"/>
      <c r="BO10" s="692">
        <v>2.8</v>
      </c>
      <c r="BP10" s="692"/>
      <c r="BQ10" s="692"/>
      <c r="BR10" s="692"/>
      <c r="BS10" s="693">
        <v>13775</v>
      </c>
      <c r="BT10" s="693"/>
      <c r="BU10" s="693"/>
      <c r="BV10" s="693"/>
      <c r="BW10" s="693"/>
      <c r="BX10" s="693"/>
      <c r="BY10" s="693"/>
      <c r="BZ10" s="693"/>
      <c r="CA10" s="693"/>
      <c r="CB10" s="751"/>
      <c r="CD10" s="699" t="s">
        <v>253</v>
      </c>
      <c r="CE10" s="700"/>
      <c r="CF10" s="700"/>
      <c r="CG10" s="700"/>
      <c r="CH10" s="700"/>
      <c r="CI10" s="700"/>
      <c r="CJ10" s="700"/>
      <c r="CK10" s="700"/>
      <c r="CL10" s="700"/>
      <c r="CM10" s="700"/>
      <c r="CN10" s="700"/>
      <c r="CO10" s="700"/>
      <c r="CP10" s="700"/>
      <c r="CQ10" s="701"/>
      <c r="CR10" s="665">
        <v>11356</v>
      </c>
      <c r="CS10" s="666"/>
      <c r="CT10" s="666"/>
      <c r="CU10" s="666"/>
      <c r="CV10" s="666"/>
      <c r="CW10" s="666"/>
      <c r="CX10" s="666"/>
      <c r="CY10" s="667"/>
      <c r="CZ10" s="692">
        <v>0.1</v>
      </c>
      <c r="DA10" s="692"/>
      <c r="DB10" s="692"/>
      <c r="DC10" s="692"/>
      <c r="DD10" s="671" t="s">
        <v>130</v>
      </c>
      <c r="DE10" s="666"/>
      <c r="DF10" s="666"/>
      <c r="DG10" s="666"/>
      <c r="DH10" s="666"/>
      <c r="DI10" s="666"/>
      <c r="DJ10" s="666"/>
      <c r="DK10" s="666"/>
      <c r="DL10" s="666"/>
      <c r="DM10" s="666"/>
      <c r="DN10" s="666"/>
      <c r="DO10" s="666"/>
      <c r="DP10" s="667"/>
      <c r="DQ10" s="671">
        <v>10560</v>
      </c>
      <c r="DR10" s="666"/>
      <c r="DS10" s="666"/>
      <c r="DT10" s="666"/>
      <c r="DU10" s="666"/>
      <c r="DV10" s="666"/>
      <c r="DW10" s="666"/>
      <c r="DX10" s="666"/>
      <c r="DY10" s="666"/>
      <c r="DZ10" s="666"/>
      <c r="EA10" s="666"/>
      <c r="EB10" s="666"/>
      <c r="EC10" s="709"/>
    </row>
    <row r="11" spans="2:143" ht="11.25" customHeight="1" x14ac:dyDescent="0.15">
      <c r="B11" s="662" t="s">
        <v>254</v>
      </c>
      <c r="C11" s="663"/>
      <c r="D11" s="663"/>
      <c r="E11" s="663"/>
      <c r="F11" s="663"/>
      <c r="G11" s="663"/>
      <c r="H11" s="663"/>
      <c r="I11" s="663"/>
      <c r="J11" s="663"/>
      <c r="K11" s="663"/>
      <c r="L11" s="663"/>
      <c r="M11" s="663"/>
      <c r="N11" s="663"/>
      <c r="O11" s="663"/>
      <c r="P11" s="663"/>
      <c r="Q11" s="664"/>
      <c r="R11" s="665">
        <v>772808</v>
      </c>
      <c r="S11" s="666"/>
      <c r="T11" s="666"/>
      <c r="U11" s="666"/>
      <c r="V11" s="666"/>
      <c r="W11" s="666"/>
      <c r="X11" s="666"/>
      <c r="Y11" s="667"/>
      <c r="Z11" s="668">
        <v>3.8</v>
      </c>
      <c r="AA11" s="669"/>
      <c r="AB11" s="669"/>
      <c r="AC11" s="670"/>
      <c r="AD11" s="671">
        <v>772808</v>
      </c>
      <c r="AE11" s="666"/>
      <c r="AF11" s="666"/>
      <c r="AG11" s="666"/>
      <c r="AH11" s="666"/>
      <c r="AI11" s="666"/>
      <c r="AJ11" s="666"/>
      <c r="AK11" s="667"/>
      <c r="AL11" s="668">
        <v>8.3000000000000007</v>
      </c>
      <c r="AM11" s="669"/>
      <c r="AN11" s="669"/>
      <c r="AO11" s="694"/>
      <c r="AP11" s="662" t="s">
        <v>255</v>
      </c>
      <c r="AQ11" s="663"/>
      <c r="AR11" s="663"/>
      <c r="AS11" s="663"/>
      <c r="AT11" s="663"/>
      <c r="AU11" s="663"/>
      <c r="AV11" s="663"/>
      <c r="AW11" s="663"/>
      <c r="AX11" s="663"/>
      <c r="AY11" s="663"/>
      <c r="AZ11" s="663"/>
      <c r="BA11" s="663"/>
      <c r="BB11" s="663"/>
      <c r="BC11" s="663"/>
      <c r="BD11" s="663"/>
      <c r="BE11" s="663"/>
      <c r="BF11" s="664"/>
      <c r="BG11" s="665">
        <v>82827</v>
      </c>
      <c r="BH11" s="666"/>
      <c r="BI11" s="666"/>
      <c r="BJ11" s="666"/>
      <c r="BK11" s="666"/>
      <c r="BL11" s="666"/>
      <c r="BM11" s="666"/>
      <c r="BN11" s="667"/>
      <c r="BO11" s="692">
        <v>2.8</v>
      </c>
      <c r="BP11" s="692"/>
      <c r="BQ11" s="692"/>
      <c r="BR11" s="692"/>
      <c r="BS11" s="693">
        <v>23606</v>
      </c>
      <c r="BT11" s="693"/>
      <c r="BU11" s="693"/>
      <c r="BV11" s="693"/>
      <c r="BW11" s="693"/>
      <c r="BX11" s="693"/>
      <c r="BY11" s="693"/>
      <c r="BZ11" s="693"/>
      <c r="CA11" s="693"/>
      <c r="CB11" s="751"/>
      <c r="CD11" s="699" t="s">
        <v>256</v>
      </c>
      <c r="CE11" s="700"/>
      <c r="CF11" s="700"/>
      <c r="CG11" s="700"/>
      <c r="CH11" s="700"/>
      <c r="CI11" s="700"/>
      <c r="CJ11" s="700"/>
      <c r="CK11" s="700"/>
      <c r="CL11" s="700"/>
      <c r="CM11" s="700"/>
      <c r="CN11" s="700"/>
      <c r="CO11" s="700"/>
      <c r="CP11" s="700"/>
      <c r="CQ11" s="701"/>
      <c r="CR11" s="665">
        <v>475672</v>
      </c>
      <c r="CS11" s="666"/>
      <c r="CT11" s="666"/>
      <c r="CU11" s="666"/>
      <c r="CV11" s="666"/>
      <c r="CW11" s="666"/>
      <c r="CX11" s="666"/>
      <c r="CY11" s="667"/>
      <c r="CZ11" s="692">
        <v>2.6</v>
      </c>
      <c r="DA11" s="692"/>
      <c r="DB11" s="692"/>
      <c r="DC11" s="692"/>
      <c r="DD11" s="671">
        <v>46371</v>
      </c>
      <c r="DE11" s="666"/>
      <c r="DF11" s="666"/>
      <c r="DG11" s="666"/>
      <c r="DH11" s="666"/>
      <c r="DI11" s="666"/>
      <c r="DJ11" s="666"/>
      <c r="DK11" s="666"/>
      <c r="DL11" s="666"/>
      <c r="DM11" s="666"/>
      <c r="DN11" s="666"/>
      <c r="DO11" s="666"/>
      <c r="DP11" s="667"/>
      <c r="DQ11" s="671">
        <v>252311</v>
      </c>
      <c r="DR11" s="666"/>
      <c r="DS11" s="666"/>
      <c r="DT11" s="666"/>
      <c r="DU11" s="666"/>
      <c r="DV11" s="666"/>
      <c r="DW11" s="666"/>
      <c r="DX11" s="666"/>
      <c r="DY11" s="666"/>
      <c r="DZ11" s="666"/>
      <c r="EA11" s="666"/>
      <c r="EB11" s="666"/>
      <c r="EC11" s="709"/>
    </row>
    <row r="12" spans="2:143" ht="11.25" customHeight="1" x14ac:dyDescent="0.15">
      <c r="B12" s="662" t="s">
        <v>257</v>
      </c>
      <c r="C12" s="663"/>
      <c r="D12" s="663"/>
      <c r="E12" s="663"/>
      <c r="F12" s="663"/>
      <c r="G12" s="663"/>
      <c r="H12" s="663"/>
      <c r="I12" s="663"/>
      <c r="J12" s="663"/>
      <c r="K12" s="663"/>
      <c r="L12" s="663"/>
      <c r="M12" s="663"/>
      <c r="N12" s="663"/>
      <c r="O12" s="663"/>
      <c r="P12" s="663"/>
      <c r="Q12" s="664"/>
      <c r="R12" s="665" t="s">
        <v>130</v>
      </c>
      <c r="S12" s="666"/>
      <c r="T12" s="666"/>
      <c r="U12" s="666"/>
      <c r="V12" s="666"/>
      <c r="W12" s="666"/>
      <c r="X12" s="666"/>
      <c r="Y12" s="667"/>
      <c r="Z12" s="692" t="s">
        <v>130</v>
      </c>
      <c r="AA12" s="692"/>
      <c r="AB12" s="692"/>
      <c r="AC12" s="692"/>
      <c r="AD12" s="693" t="s">
        <v>130</v>
      </c>
      <c r="AE12" s="693"/>
      <c r="AF12" s="693"/>
      <c r="AG12" s="693"/>
      <c r="AH12" s="693"/>
      <c r="AI12" s="693"/>
      <c r="AJ12" s="693"/>
      <c r="AK12" s="693"/>
      <c r="AL12" s="668" t="s">
        <v>130</v>
      </c>
      <c r="AM12" s="669"/>
      <c r="AN12" s="669"/>
      <c r="AO12" s="694"/>
      <c r="AP12" s="662" t="s">
        <v>258</v>
      </c>
      <c r="AQ12" s="663"/>
      <c r="AR12" s="663"/>
      <c r="AS12" s="663"/>
      <c r="AT12" s="663"/>
      <c r="AU12" s="663"/>
      <c r="AV12" s="663"/>
      <c r="AW12" s="663"/>
      <c r="AX12" s="663"/>
      <c r="AY12" s="663"/>
      <c r="AZ12" s="663"/>
      <c r="BA12" s="663"/>
      <c r="BB12" s="663"/>
      <c r="BC12" s="663"/>
      <c r="BD12" s="663"/>
      <c r="BE12" s="663"/>
      <c r="BF12" s="664"/>
      <c r="BG12" s="665">
        <v>1300381</v>
      </c>
      <c r="BH12" s="666"/>
      <c r="BI12" s="666"/>
      <c r="BJ12" s="666"/>
      <c r="BK12" s="666"/>
      <c r="BL12" s="666"/>
      <c r="BM12" s="666"/>
      <c r="BN12" s="667"/>
      <c r="BO12" s="692">
        <v>44.3</v>
      </c>
      <c r="BP12" s="692"/>
      <c r="BQ12" s="692"/>
      <c r="BR12" s="692"/>
      <c r="BS12" s="693">
        <v>154814</v>
      </c>
      <c r="BT12" s="693"/>
      <c r="BU12" s="693"/>
      <c r="BV12" s="693"/>
      <c r="BW12" s="693"/>
      <c r="BX12" s="693"/>
      <c r="BY12" s="693"/>
      <c r="BZ12" s="693"/>
      <c r="CA12" s="693"/>
      <c r="CB12" s="751"/>
      <c r="CD12" s="699" t="s">
        <v>259</v>
      </c>
      <c r="CE12" s="700"/>
      <c r="CF12" s="700"/>
      <c r="CG12" s="700"/>
      <c r="CH12" s="700"/>
      <c r="CI12" s="700"/>
      <c r="CJ12" s="700"/>
      <c r="CK12" s="700"/>
      <c r="CL12" s="700"/>
      <c r="CM12" s="700"/>
      <c r="CN12" s="700"/>
      <c r="CO12" s="700"/>
      <c r="CP12" s="700"/>
      <c r="CQ12" s="701"/>
      <c r="CR12" s="665">
        <v>712780</v>
      </c>
      <c r="CS12" s="666"/>
      <c r="CT12" s="666"/>
      <c r="CU12" s="666"/>
      <c r="CV12" s="666"/>
      <c r="CW12" s="666"/>
      <c r="CX12" s="666"/>
      <c r="CY12" s="667"/>
      <c r="CZ12" s="692">
        <v>3.9</v>
      </c>
      <c r="DA12" s="692"/>
      <c r="DB12" s="692"/>
      <c r="DC12" s="692"/>
      <c r="DD12" s="671">
        <v>22129</v>
      </c>
      <c r="DE12" s="666"/>
      <c r="DF12" s="666"/>
      <c r="DG12" s="666"/>
      <c r="DH12" s="666"/>
      <c r="DI12" s="666"/>
      <c r="DJ12" s="666"/>
      <c r="DK12" s="666"/>
      <c r="DL12" s="666"/>
      <c r="DM12" s="666"/>
      <c r="DN12" s="666"/>
      <c r="DO12" s="666"/>
      <c r="DP12" s="667"/>
      <c r="DQ12" s="671">
        <v>286663</v>
      </c>
      <c r="DR12" s="666"/>
      <c r="DS12" s="666"/>
      <c r="DT12" s="666"/>
      <c r="DU12" s="666"/>
      <c r="DV12" s="666"/>
      <c r="DW12" s="666"/>
      <c r="DX12" s="666"/>
      <c r="DY12" s="666"/>
      <c r="DZ12" s="666"/>
      <c r="EA12" s="666"/>
      <c r="EB12" s="666"/>
      <c r="EC12" s="709"/>
    </row>
    <row r="13" spans="2:143" ht="11.25" customHeight="1" x14ac:dyDescent="0.15">
      <c r="B13" s="662" t="s">
        <v>260</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92" t="s">
        <v>130</v>
      </c>
      <c r="AA13" s="692"/>
      <c r="AB13" s="692"/>
      <c r="AC13" s="692"/>
      <c r="AD13" s="693" t="s">
        <v>130</v>
      </c>
      <c r="AE13" s="693"/>
      <c r="AF13" s="693"/>
      <c r="AG13" s="693"/>
      <c r="AH13" s="693"/>
      <c r="AI13" s="693"/>
      <c r="AJ13" s="693"/>
      <c r="AK13" s="693"/>
      <c r="AL13" s="668" t="s">
        <v>130</v>
      </c>
      <c r="AM13" s="669"/>
      <c r="AN13" s="669"/>
      <c r="AO13" s="694"/>
      <c r="AP13" s="662" t="s">
        <v>261</v>
      </c>
      <c r="AQ13" s="663"/>
      <c r="AR13" s="663"/>
      <c r="AS13" s="663"/>
      <c r="AT13" s="663"/>
      <c r="AU13" s="663"/>
      <c r="AV13" s="663"/>
      <c r="AW13" s="663"/>
      <c r="AX13" s="663"/>
      <c r="AY13" s="663"/>
      <c r="AZ13" s="663"/>
      <c r="BA13" s="663"/>
      <c r="BB13" s="663"/>
      <c r="BC13" s="663"/>
      <c r="BD13" s="663"/>
      <c r="BE13" s="663"/>
      <c r="BF13" s="664"/>
      <c r="BG13" s="665">
        <v>1251112</v>
      </c>
      <c r="BH13" s="666"/>
      <c r="BI13" s="666"/>
      <c r="BJ13" s="666"/>
      <c r="BK13" s="666"/>
      <c r="BL13" s="666"/>
      <c r="BM13" s="666"/>
      <c r="BN13" s="667"/>
      <c r="BO13" s="692">
        <v>42.6</v>
      </c>
      <c r="BP13" s="692"/>
      <c r="BQ13" s="692"/>
      <c r="BR13" s="692"/>
      <c r="BS13" s="693">
        <v>154814</v>
      </c>
      <c r="BT13" s="693"/>
      <c r="BU13" s="693"/>
      <c r="BV13" s="693"/>
      <c r="BW13" s="693"/>
      <c r="BX13" s="693"/>
      <c r="BY13" s="693"/>
      <c r="BZ13" s="693"/>
      <c r="CA13" s="693"/>
      <c r="CB13" s="751"/>
      <c r="CD13" s="699" t="s">
        <v>262</v>
      </c>
      <c r="CE13" s="700"/>
      <c r="CF13" s="700"/>
      <c r="CG13" s="700"/>
      <c r="CH13" s="700"/>
      <c r="CI13" s="700"/>
      <c r="CJ13" s="700"/>
      <c r="CK13" s="700"/>
      <c r="CL13" s="700"/>
      <c r="CM13" s="700"/>
      <c r="CN13" s="700"/>
      <c r="CO13" s="700"/>
      <c r="CP13" s="700"/>
      <c r="CQ13" s="701"/>
      <c r="CR13" s="665">
        <v>1534639</v>
      </c>
      <c r="CS13" s="666"/>
      <c r="CT13" s="666"/>
      <c r="CU13" s="666"/>
      <c r="CV13" s="666"/>
      <c r="CW13" s="666"/>
      <c r="CX13" s="666"/>
      <c r="CY13" s="667"/>
      <c r="CZ13" s="692">
        <v>8.4</v>
      </c>
      <c r="DA13" s="692"/>
      <c r="DB13" s="692"/>
      <c r="DC13" s="692"/>
      <c r="DD13" s="671">
        <v>550077</v>
      </c>
      <c r="DE13" s="666"/>
      <c r="DF13" s="666"/>
      <c r="DG13" s="666"/>
      <c r="DH13" s="666"/>
      <c r="DI13" s="666"/>
      <c r="DJ13" s="666"/>
      <c r="DK13" s="666"/>
      <c r="DL13" s="666"/>
      <c r="DM13" s="666"/>
      <c r="DN13" s="666"/>
      <c r="DO13" s="666"/>
      <c r="DP13" s="667"/>
      <c r="DQ13" s="671">
        <v>974846</v>
      </c>
      <c r="DR13" s="666"/>
      <c r="DS13" s="666"/>
      <c r="DT13" s="666"/>
      <c r="DU13" s="666"/>
      <c r="DV13" s="666"/>
      <c r="DW13" s="666"/>
      <c r="DX13" s="666"/>
      <c r="DY13" s="666"/>
      <c r="DZ13" s="666"/>
      <c r="EA13" s="666"/>
      <c r="EB13" s="666"/>
      <c r="EC13" s="709"/>
    </row>
    <row r="14" spans="2:143" ht="11.25" customHeight="1" x14ac:dyDescent="0.15">
      <c r="B14" s="662" t="s">
        <v>263</v>
      </c>
      <c r="C14" s="663"/>
      <c r="D14" s="663"/>
      <c r="E14" s="663"/>
      <c r="F14" s="663"/>
      <c r="G14" s="663"/>
      <c r="H14" s="663"/>
      <c r="I14" s="663"/>
      <c r="J14" s="663"/>
      <c r="K14" s="663"/>
      <c r="L14" s="663"/>
      <c r="M14" s="663"/>
      <c r="N14" s="663"/>
      <c r="O14" s="663"/>
      <c r="P14" s="663"/>
      <c r="Q14" s="664"/>
      <c r="R14" s="665" t="s">
        <v>130</v>
      </c>
      <c r="S14" s="666"/>
      <c r="T14" s="666"/>
      <c r="U14" s="666"/>
      <c r="V14" s="666"/>
      <c r="W14" s="666"/>
      <c r="X14" s="666"/>
      <c r="Y14" s="667"/>
      <c r="Z14" s="692" t="s">
        <v>130</v>
      </c>
      <c r="AA14" s="692"/>
      <c r="AB14" s="692"/>
      <c r="AC14" s="692"/>
      <c r="AD14" s="693" t="s">
        <v>130</v>
      </c>
      <c r="AE14" s="693"/>
      <c r="AF14" s="693"/>
      <c r="AG14" s="693"/>
      <c r="AH14" s="693"/>
      <c r="AI14" s="693"/>
      <c r="AJ14" s="693"/>
      <c r="AK14" s="693"/>
      <c r="AL14" s="668" t="s">
        <v>130</v>
      </c>
      <c r="AM14" s="669"/>
      <c r="AN14" s="669"/>
      <c r="AO14" s="694"/>
      <c r="AP14" s="662" t="s">
        <v>264</v>
      </c>
      <c r="AQ14" s="663"/>
      <c r="AR14" s="663"/>
      <c r="AS14" s="663"/>
      <c r="AT14" s="663"/>
      <c r="AU14" s="663"/>
      <c r="AV14" s="663"/>
      <c r="AW14" s="663"/>
      <c r="AX14" s="663"/>
      <c r="AY14" s="663"/>
      <c r="AZ14" s="663"/>
      <c r="BA14" s="663"/>
      <c r="BB14" s="663"/>
      <c r="BC14" s="663"/>
      <c r="BD14" s="663"/>
      <c r="BE14" s="663"/>
      <c r="BF14" s="664"/>
      <c r="BG14" s="665">
        <v>131117</v>
      </c>
      <c r="BH14" s="666"/>
      <c r="BI14" s="666"/>
      <c r="BJ14" s="666"/>
      <c r="BK14" s="666"/>
      <c r="BL14" s="666"/>
      <c r="BM14" s="666"/>
      <c r="BN14" s="667"/>
      <c r="BO14" s="692">
        <v>4.5</v>
      </c>
      <c r="BP14" s="692"/>
      <c r="BQ14" s="692"/>
      <c r="BR14" s="692"/>
      <c r="BS14" s="693" t="s">
        <v>130</v>
      </c>
      <c r="BT14" s="693"/>
      <c r="BU14" s="693"/>
      <c r="BV14" s="693"/>
      <c r="BW14" s="693"/>
      <c r="BX14" s="693"/>
      <c r="BY14" s="693"/>
      <c r="BZ14" s="693"/>
      <c r="CA14" s="693"/>
      <c r="CB14" s="751"/>
      <c r="CD14" s="699" t="s">
        <v>265</v>
      </c>
      <c r="CE14" s="700"/>
      <c r="CF14" s="700"/>
      <c r="CG14" s="700"/>
      <c r="CH14" s="700"/>
      <c r="CI14" s="700"/>
      <c r="CJ14" s="700"/>
      <c r="CK14" s="700"/>
      <c r="CL14" s="700"/>
      <c r="CM14" s="700"/>
      <c r="CN14" s="700"/>
      <c r="CO14" s="700"/>
      <c r="CP14" s="700"/>
      <c r="CQ14" s="701"/>
      <c r="CR14" s="665">
        <v>797892</v>
      </c>
      <c r="CS14" s="666"/>
      <c r="CT14" s="666"/>
      <c r="CU14" s="666"/>
      <c r="CV14" s="666"/>
      <c r="CW14" s="666"/>
      <c r="CX14" s="666"/>
      <c r="CY14" s="667"/>
      <c r="CZ14" s="692">
        <v>4.4000000000000004</v>
      </c>
      <c r="DA14" s="692"/>
      <c r="DB14" s="692"/>
      <c r="DC14" s="692"/>
      <c r="DD14" s="671">
        <v>9773</v>
      </c>
      <c r="DE14" s="666"/>
      <c r="DF14" s="666"/>
      <c r="DG14" s="666"/>
      <c r="DH14" s="666"/>
      <c r="DI14" s="666"/>
      <c r="DJ14" s="666"/>
      <c r="DK14" s="666"/>
      <c r="DL14" s="666"/>
      <c r="DM14" s="666"/>
      <c r="DN14" s="666"/>
      <c r="DO14" s="666"/>
      <c r="DP14" s="667"/>
      <c r="DQ14" s="671">
        <v>705048</v>
      </c>
      <c r="DR14" s="666"/>
      <c r="DS14" s="666"/>
      <c r="DT14" s="666"/>
      <c r="DU14" s="666"/>
      <c r="DV14" s="666"/>
      <c r="DW14" s="666"/>
      <c r="DX14" s="666"/>
      <c r="DY14" s="666"/>
      <c r="DZ14" s="666"/>
      <c r="EA14" s="666"/>
      <c r="EB14" s="666"/>
      <c r="EC14" s="709"/>
    </row>
    <row r="15" spans="2:143" ht="11.25" customHeight="1" x14ac:dyDescent="0.15">
      <c r="B15" s="662" t="s">
        <v>266</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92" t="s">
        <v>130</v>
      </c>
      <c r="AA15" s="692"/>
      <c r="AB15" s="692"/>
      <c r="AC15" s="692"/>
      <c r="AD15" s="693" t="s">
        <v>130</v>
      </c>
      <c r="AE15" s="693"/>
      <c r="AF15" s="693"/>
      <c r="AG15" s="693"/>
      <c r="AH15" s="693"/>
      <c r="AI15" s="693"/>
      <c r="AJ15" s="693"/>
      <c r="AK15" s="693"/>
      <c r="AL15" s="668" t="s">
        <v>130</v>
      </c>
      <c r="AM15" s="669"/>
      <c r="AN15" s="669"/>
      <c r="AO15" s="694"/>
      <c r="AP15" s="662" t="s">
        <v>267</v>
      </c>
      <c r="AQ15" s="663"/>
      <c r="AR15" s="663"/>
      <c r="AS15" s="663"/>
      <c r="AT15" s="663"/>
      <c r="AU15" s="663"/>
      <c r="AV15" s="663"/>
      <c r="AW15" s="663"/>
      <c r="AX15" s="663"/>
      <c r="AY15" s="663"/>
      <c r="AZ15" s="663"/>
      <c r="BA15" s="663"/>
      <c r="BB15" s="663"/>
      <c r="BC15" s="663"/>
      <c r="BD15" s="663"/>
      <c r="BE15" s="663"/>
      <c r="BF15" s="664"/>
      <c r="BG15" s="665">
        <v>279340</v>
      </c>
      <c r="BH15" s="666"/>
      <c r="BI15" s="666"/>
      <c r="BJ15" s="666"/>
      <c r="BK15" s="666"/>
      <c r="BL15" s="666"/>
      <c r="BM15" s="666"/>
      <c r="BN15" s="667"/>
      <c r="BO15" s="692">
        <v>9.5</v>
      </c>
      <c r="BP15" s="692"/>
      <c r="BQ15" s="692"/>
      <c r="BR15" s="692"/>
      <c r="BS15" s="693" t="s">
        <v>130</v>
      </c>
      <c r="BT15" s="693"/>
      <c r="BU15" s="693"/>
      <c r="BV15" s="693"/>
      <c r="BW15" s="693"/>
      <c r="BX15" s="693"/>
      <c r="BY15" s="693"/>
      <c r="BZ15" s="693"/>
      <c r="CA15" s="693"/>
      <c r="CB15" s="751"/>
      <c r="CD15" s="699" t="s">
        <v>268</v>
      </c>
      <c r="CE15" s="700"/>
      <c r="CF15" s="700"/>
      <c r="CG15" s="700"/>
      <c r="CH15" s="700"/>
      <c r="CI15" s="700"/>
      <c r="CJ15" s="700"/>
      <c r="CK15" s="700"/>
      <c r="CL15" s="700"/>
      <c r="CM15" s="700"/>
      <c r="CN15" s="700"/>
      <c r="CO15" s="700"/>
      <c r="CP15" s="700"/>
      <c r="CQ15" s="701"/>
      <c r="CR15" s="665">
        <v>1647556</v>
      </c>
      <c r="CS15" s="666"/>
      <c r="CT15" s="666"/>
      <c r="CU15" s="666"/>
      <c r="CV15" s="666"/>
      <c r="CW15" s="666"/>
      <c r="CX15" s="666"/>
      <c r="CY15" s="667"/>
      <c r="CZ15" s="692">
        <v>9</v>
      </c>
      <c r="DA15" s="692"/>
      <c r="DB15" s="692"/>
      <c r="DC15" s="692"/>
      <c r="DD15" s="671">
        <v>345328</v>
      </c>
      <c r="DE15" s="666"/>
      <c r="DF15" s="666"/>
      <c r="DG15" s="666"/>
      <c r="DH15" s="666"/>
      <c r="DI15" s="666"/>
      <c r="DJ15" s="666"/>
      <c r="DK15" s="666"/>
      <c r="DL15" s="666"/>
      <c r="DM15" s="666"/>
      <c r="DN15" s="666"/>
      <c r="DO15" s="666"/>
      <c r="DP15" s="667"/>
      <c r="DQ15" s="671">
        <v>1121789</v>
      </c>
      <c r="DR15" s="666"/>
      <c r="DS15" s="666"/>
      <c r="DT15" s="666"/>
      <c r="DU15" s="666"/>
      <c r="DV15" s="666"/>
      <c r="DW15" s="666"/>
      <c r="DX15" s="666"/>
      <c r="DY15" s="666"/>
      <c r="DZ15" s="666"/>
      <c r="EA15" s="666"/>
      <c r="EB15" s="666"/>
      <c r="EC15" s="709"/>
    </row>
    <row r="16" spans="2:143" ht="11.25" customHeight="1" x14ac:dyDescent="0.15">
      <c r="B16" s="662" t="s">
        <v>269</v>
      </c>
      <c r="C16" s="663"/>
      <c r="D16" s="663"/>
      <c r="E16" s="663"/>
      <c r="F16" s="663"/>
      <c r="G16" s="663"/>
      <c r="H16" s="663"/>
      <c r="I16" s="663"/>
      <c r="J16" s="663"/>
      <c r="K16" s="663"/>
      <c r="L16" s="663"/>
      <c r="M16" s="663"/>
      <c r="N16" s="663"/>
      <c r="O16" s="663"/>
      <c r="P16" s="663"/>
      <c r="Q16" s="664"/>
      <c r="R16" s="665">
        <v>9041</v>
      </c>
      <c r="S16" s="666"/>
      <c r="T16" s="666"/>
      <c r="U16" s="666"/>
      <c r="V16" s="666"/>
      <c r="W16" s="666"/>
      <c r="X16" s="666"/>
      <c r="Y16" s="667"/>
      <c r="Z16" s="692">
        <v>0</v>
      </c>
      <c r="AA16" s="692"/>
      <c r="AB16" s="692"/>
      <c r="AC16" s="692"/>
      <c r="AD16" s="693">
        <v>9041</v>
      </c>
      <c r="AE16" s="693"/>
      <c r="AF16" s="693"/>
      <c r="AG16" s="693"/>
      <c r="AH16" s="693"/>
      <c r="AI16" s="693"/>
      <c r="AJ16" s="693"/>
      <c r="AK16" s="693"/>
      <c r="AL16" s="668">
        <v>0.1</v>
      </c>
      <c r="AM16" s="669"/>
      <c r="AN16" s="669"/>
      <c r="AO16" s="694"/>
      <c r="AP16" s="662" t="s">
        <v>270</v>
      </c>
      <c r="AQ16" s="663"/>
      <c r="AR16" s="663"/>
      <c r="AS16" s="663"/>
      <c r="AT16" s="663"/>
      <c r="AU16" s="663"/>
      <c r="AV16" s="663"/>
      <c r="AW16" s="663"/>
      <c r="AX16" s="663"/>
      <c r="AY16" s="663"/>
      <c r="AZ16" s="663"/>
      <c r="BA16" s="663"/>
      <c r="BB16" s="663"/>
      <c r="BC16" s="663"/>
      <c r="BD16" s="663"/>
      <c r="BE16" s="663"/>
      <c r="BF16" s="664"/>
      <c r="BG16" s="665" t="s">
        <v>130</v>
      </c>
      <c r="BH16" s="666"/>
      <c r="BI16" s="666"/>
      <c r="BJ16" s="666"/>
      <c r="BK16" s="666"/>
      <c r="BL16" s="666"/>
      <c r="BM16" s="666"/>
      <c r="BN16" s="667"/>
      <c r="BO16" s="692" t="s">
        <v>130</v>
      </c>
      <c r="BP16" s="692"/>
      <c r="BQ16" s="692"/>
      <c r="BR16" s="692"/>
      <c r="BS16" s="693" t="s">
        <v>130</v>
      </c>
      <c r="BT16" s="693"/>
      <c r="BU16" s="693"/>
      <c r="BV16" s="693"/>
      <c r="BW16" s="693"/>
      <c r="BX16" s="693"/>
      <c r="BY16" s="693"/>
      <c r="BZ16" s="693"/>
      <c r="CA16" s="693"/>
      <c r="CB16" s="751"/>
      <c r="CD16" s="699" t="s">
        <v>271</v>
      </c>
      <c r="CE16" s="700"/>
      <c r="CF16" s="700"/>
      <c r="CG16" s="700"/>
      <c r="CH16" s="700"/>
      <c r="CI16" s="700"/>
      <c r="CJ16" s="700"/>
      <c r="CK16" s="700"/>
      <c r="CL16" s="700"/>
      <c r="CM16" s="700"/>
      <c r="CN16" s="700"/>
      <c r="CO16" s="700"/>
      <c r="CP16" s="700"/>
      <c r="CQ16" s="701"/>
      <c r="CR16" s="665">
        <v>1501</v>
      </c>
      <c r="CS16" s="666"/>
      <c r="CT16" s="666"/>
      <c r="CU16" s="666"/>
      <c r="CV16" s="666"/>
      <c r="CW16" s="666"/>
      <c r="CX16" s="666"/>
      <c r="CY16" s="667"/>
      <c r="CZ16" s="692">
        <v>0</v>
      </c>
      <c r="DA16" s="692"/>
      <c r="DB16" s="692"/>
      <c r="DC16" s="692"/>
      <c r="DD16" s="671" t="s">
        <v>130</v>
      </c>
      <c r="DE16" s="666"/>
      <c r="DF16" s="666"/>
      <c r="DG16" s="666"/>
      <c r="DH16" s="666"/>
      <c r="DI16" s="666"/>
      <c r="DJ16" s="666"/>
      <c r="DK16" s="666"/>
      <c r="DL16" s="666"/>
      <c r="DM16" s="666"/>
      <c r="DN16" s="666"/>
      <c r="DO16" s="666"/>
      <c r="DP16" s="667"/>
      <c r="DQ16" s="671">
        <v>1501</v>
      </c>
      <c r="DR16" s="666"/>
      <c r="DS16" s="666"/>
      <c r="DT16" s="666"/>
      <c r="DU16" s="666"/>
      <c r="DV16" s="666"/>
      <c r="DW16" s="666"/>
      <c r="DX16" s="666"/>
      <c r="DY16" s="666"/>
      <c r="DZ16" s="666"/>
      <c r="EA16" s="666"/>
      <c r="EB16" s="666"/>
      <c r="EC16" s="709"/>
    </row>
    <row r="17" spans="2:133" ht="11.25" customHeight="1" x14ac:dyDescent="0.15">
      <c r="B17" s="662" t="s">
        <v>272</v>
      </c>
      <c r="C17" s="663"/>
      <c r="D17" s="663"/>
      <c r="E17" s="663"/>
      <c r="F17" s="663"/>
      <c r="G17" s="663"/>
      <c r="H17" s="663"/>
      <c r="I17" s="663"/>
      <c r="J17" s="663"/>
      <c r="K17" s="663"/>
      <c r="L17" s="663"/>
      <c r="M17" s="663"/>
      <c r="N17" s="663"/>
      <c r="O17" s="663"/>
      <c r="P17" s="663"/>
      <c r="Q17" s="664"/>
      <c r="R17" s="665">
        <v>34841</v>
      </c>
      <c r="S17" s="666"/>
      <c r="T17" s="666"/>
      <c r="U17" s="666"/>
      <c r="V17" s="666"/>
      <c r="W17" s="666"/>
      <c r="X17" s="666"/>
      <c r="Y17" s="667"/>
      <c r="Z17" s="692">
        <v>0.2</v>
      </c>
      <c r="AA17" s="692"/>
      <c r="AB17" s="692"/>
      <c r="AC17" s="692"/>
      <c r="AD17" s="693">
        <v>34841</v>
      </c>
      <c r="AE17" s="693"/>
      <c r="AF17" s="693"/>
      <c r="AG17" s="693"/>
      <c r="AH17" s="693"/>
      <c r="AI17" s="693"/>
      <c r="AJ17" s="693"/>
      <c r="AK17" s="693"/>
      <c r="AL17" s="668">
        <v>0.4</v>
      </c>
      <c r="AM17" s="669"/>
      <c r="AN17" s="669"/>
      <c r="AO17" s="694"/>
      <c r="AP17" s="662" t="s">
        <v>273</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92" t="s">
        <v>130</v>
      </c>
      <c r="BP17" s="692"/>
      <c r="BQ17" s="692"/>
      <c r="BR17" s="692"/>
      <c r="BS17" s="693" t="s">
        <v>130</v>
      </c>
      <c r="BT17" s="693"/>
      <c r="BU17" s="693"/>
      <c r="BV17" s="693"/>
      <c r="BW17" s="693"/>
      <c r="BX17" s="693"/>
      <c r="BY17" s="693"/>
      <c r="BZ17" s="693"/>
      <c r="CA17" s="693"/>
      <c r="CB17" s="751"/>
      <c r="CD17" s="699" t="s">
        <v>274</v>
      </c>
      <c r="CE17" s="700"/>
      <c r="CF17" s="700"/>
      <c r="CG17" s="700"/>
      <c r="CH17" s="700"/>
      <c r="CI17" s="700"/>
      <c r="CJ17" s="700"/>
      <c r="CK17" s="700"/>
      <c r="CL17" s="700"/>
      <c r="CM17" s="700"/>
      <c r="CN17" s="700"/>
      <c r="CO17" s="700"/>
      <c r="CP17" s="700"/>
      <c r="CQ17" s="701"/>
      <c r="CR17" s="665">
        <v>1508566</v>
      </c>
      <c r="CS17" s="666"/>
      <c r="CT17" s="666"/>
      <c r="CU17" s="666"/>
      <c r="CV17" s="666"/>
      <c r="CW17" s="666"/>
      <c r="CX17" s="666"/>
      <c r="CY17" s="667"/>
      <c r="CZ17" s="692">
        <v>8.3000000000000007</v>
      </c>
      <c r="DA17" s="692"/>
      <c r="DB17" s="692"/>
      <c r="DC17" s="692"/>
      <c r="DD17" s="671" t="s">
        <v>130</v>
      </c>
      <c r="DE17" s="666"/>
      <c r="DF17" s="666"/>
      <c r="DG17" s="666"/>
      <c r="DH17" s="666"/>
      <c r="DI17" s="666"/>
      <c r="DJ17" s="666"/>
      <c r="DK17" s="666"/>
      <c r="DL17" s="666"/>
      <c r="DM17" s="666"/>
      <c r="DN17" s="666"/>
      <c r="DO17" s="666"/>
      <c r="DP17" s="667"/>
      <c r="DQ17" s="671">
        <v>1507016</v>
      </c>
      <c r="DR17" s="666"/>
      <c r="DS17" s="666"/>
      <c r="DT17" s="666"/>
      <c r="DU17" s="666"/>
      <c r="DV17" s="666"/>
      <c r="DW17" s="666"/>
      <c r="DX17" s="666"/>
      <c r="DY17" s="666"/>
      <c r="DZ17" s="666"/>
      <c r="EA17" s="666"/>
      <c r="EB17" s="666"/>
      <c r="EC17" s="709"/>
    </row>
    <row r="18" spans="2:133" ht="11.25" customHeight="1" x14ac:dyDescent="0.15">
      <c r="B18" s="662" t="s">
        <v>275</v>
      </c>
      <c r="C18" s="663"/>
      <c r="D18" s="663"/>
      <c r="E18" s="663"/>
      <c r="F18" s="663"/>
      <c r="G18" s="663"/>
      <c r="H18" s="663"/>
      <c r="I18" s="663"/>
      <c r="J18" s="663"/>
      <c r="K18" s="663"/>
      <c r="L18" s="663"/>
      <c r="M18" s="663"/>
      <c r="N18" s="663"/>
      <c r="O18" s="663"/>
      <c r="P18" s="663"/>
      <c r="Q18" s="664"/>
      <c r="R18" s="665">
        <v>61978</v>
      </c>
      <c r="S18" s="666"/>
      <c r="T18" s="666"/>
      <c r="U18" s="666"/>
      <c r="V18" s="666"/>
      <c r="W18" s="666"/>
      <c r="X18" s="666"/>
      <c r="Y18" s="667"/>
      <c r="Z18" s="692">
        <v>0.3</v>
      </c>
      <c r="AA18" s="692"/>
      <c r="AB18" s="692"/>
      <c r="AC18" s="692"/>
      <c r="AD18" s="693">
        <v>61978</v>
      </c>
      <c r="AE18" s="693"/>
      <c r="AF18" s="693"/>
      <c r="AG18" s="693"/>
      <c r="AH18" s="693"/>
      <c r="AI18" s="693"/>
      <c r="AJ18" s="693"/>
      <c r="AK18" s="693"/>
      <c r="AL18" s="668">
        <v>0.69999998807907104</v>
      </c>
      <c r="AM18" s="669"/>
      <c r="AN18" s="669"/>
      <c r="AO18" s="694"/>
      <c r="AP18" s="662" t="s">
        <v>276</v>
      </c>
      <c r="AQ18" s="663"/>
      <c r="AR18" s="663"/>
      <c r="AS18" s="663"/>
      <c r="AT18" s="663"/>
      <c r="AU18" s="663"/>
      <c r="AV18" s="663"/>
      <c r="AW18" s="663"/>
      <c r="AX18" s="663"/>
      <c r="AY18" s="663"/>
      <c r="AZ18" s="663"/>
      <c r="BA18" s="663"/>
      <c r="BB18" s="663"/>
      <c r="BC18" s="663"/>
      <c r="BD18" s="663"/>
      <c r="BE18" s="663"/>
      <c r="BF18" s="664"/>
      <c r="BG18" s="665" t="s">
        <v>130</v>
      </c>
      <c r="BH18" s="666"/>
      <c r="BI18" s="666"/>
      <c r="BJ18" s="666"/>
      <c r="BK18" s="666"/>
      <c r="BL18" s="666"/>
      <c r="BM18" s="666"/>
      <c r="BN18" s="667"/>
      <c r="BO18" s="692" t="s">
        <v>130</v>
      </c>
      <c r="BP18" s="692"/>
      <c r="BQ18" s="692"/>
      <c r="BR18" s="692"/>
      <c r="BS18" s="693" t="s">
        <v>130</v>
      </c>
      <c r="BT18" s="693"/>
      <c r="BU18" s="693"/>
      <c r="BV18" s="693"/>
      <c r="BW18" s="693"/>
      <c r="BX18" s="693"/>
      <c r="BY18" s="693"/>
      <c r="BZ18" s="693"/>
      <c r="CA18" s="693"/>
      <c r="CB18" s="751"/>
      <c r="CD18" s="699" t="s">
        <v>277</v>
      </c>
      <c r="CE18" s="700"/>
      <c r="CF18" s="700"/>
      <c r="CG18" s="700"/>
      <c r="CH18" s="700"/>
      <c r="CI18" s="700"/>
      <c r="CJ18" s="700"/>
      <c r="CK18" s="700"/>
      <c r="CL18" s="700"/>
      <c r="CM18" s="700"/>
      <c r="CN18" s="700"/>
      <c r="CO18" s="700"/>
      <c r="CP18" s="700"/>
      <c r="CQ18" s="701"/>
      <c r="CR18" s="665" t="s">
        <v>130</v>
      </c>
      <c r="CS18" s="666"/>
      <c r="CT18" s="666"/>
      <c r="CU18" s="666"/>
      <c r="CV18" s="666"/>
      <c r="CW18" s="666"/>
      <c r="CX18" s="666"/>
      <c r="CY18" s="667"/>
      <c r="CZ18" s="692" t="s">
        <v>130</v>
      </c>
      <c r="DA18" s="692"/>
      <c r="DB18" s="692"/>
      <c r="DC18" s="692"/>
      <c r="DD18" s="671" t="s">
        <v>130</v>
      </c>
      <c r="DE18" s="666"/>
      <c r="DF18" s="666"/>
      <c r="DG18" s="666"/>
      <c r="DH18" s="666"/>
      <c r="DI18" s="666"/>
      <c r="DJ18" s="666"/>
      <c r="DK18" s="666"/>
      <c r="DL18" s="666"/>
      <c r="DM18" s="666"/>
      <c r="DN18" s="666"/>
      <c r="DO18" s="666"/>
      <c r="DP18" s="667"/>
      <c r="DQ18" s="671" t="s">
        <v>130</v>
      </c>
      <c r="DR18" s="666"/>
      <c r="DS18" s="666"/>
      <c r="DT18" s="666"/>
      <c r="DU18" s="666"/>
      <c r="DV18" s="666"/>
      <c r="DW18" s="666"/>
      <c r="DX18" s="666"/>
      <c r="DY18" s="666"/>
      <c r="DZ18" s="666"/>
      <c r="EA18" s="666"/>
      <c r="EB18" s="666"/>
      <c r="EC18" s="709"/>
    </row>
    <row r="19" spans="2:133" ht="11.25" customHeight="1" x14ac:dyDescent="0.15">
      <c r="B19" s="662" t="s">
        <v>278</v>
      </c>
      <c r="C19" s="663"/>
      <c r="D19" s="663"/>
      <c r="E19" s="663"/>
      <c r="F19" s="663"/>
      <c r="G19" s="663"/>
      <c r="H19" s="663"/>
      <c r="I19" s="663"/>
      <c r="J19" s="663"/>
      <c r="K19" s="663"/>
      <c r="L19" s="663"/>
      <c r="M19" s="663"/>
      <c r="N19" s="663"/>
      <c r="O19" s="663"/>
      <c r="P19" s="663"/>
      <c r="Q19" s="664"/>
      <c r="R19" s="665">
        <v>20846</v>
      </c>
      <c r="S19" s="666"/>
      <c r="T19" s="666"/>
      <c r="U19" s="666"/>
      <c r="V19" s="666"/>
      <c r="W19" s="666"/>
      <c r="X19" s="666"/>
      <c r="Y19" s="667"/>
      <c r="Z19" s="692">
        <v>0.1</v>
      </c>
      <c r="AA19" s="692"/>
      <c r="AB19" s="692"/>
      <c r="AC19" s="692"/>
      <c r="AD19" s="693">
        <v>20846</v>
      </c>
      <c r="AE19" s="693"/>
      <c r="AF19" s="693"/>
      <c r="AG19" s="693"/>
      <c r="AH19" s="693"/>
      <c r="AI19" s="693"/>
      <c r="AJ19" s="693"/>
      <c r="AK19" s="693"/>
      <c r="AL19" s="668">
        <v>0.2</v>
      </c>
      <c r="AM19" s="669"/>
      <c r="AN19" s="669"/>
      <c r="AO19" s="694"/>
      <c r="AP19" s="662" t="s">
        <v>279</v>
      </c>
      <c r="AQ19" s="663"/>
      <c r="AR19" s="663"/>
      <c r="AS19" s="663"/>
      <c r="AT19" s="663"/>
      <c r="AU19" s="663"/>
      <c r="AV19" s="663"/>
      <c r="AW19" s="663"/>
      <c r="AX19" s="663"/>
      <c r="AY19" s="663"/>
      <c r="AZ19" s="663"/>
      <c r="BA19" s="663"/>
      <c r="BB19" s="663"/>
      <c r="BC19" s="663"/>
      <c r="BD19" s="663"/>
      <c r="BE19" s="663"/>
      <c r="BF19" s="664"/>
      <c r="BG19" s="665">
        <v>2616</v>
      </c>
      <c r="BH19" s="666"/>
      <c r="BI19" s="666"/>
      <c r="BJ19" s="666"/>
      <c r="BK19" s="666"/>
      <c r="BL19" s="666"/>
      <c r="BM19" s="666"/>
      <c r="BN19" s="667"/>
      <c r="BO19" s="692">
        <v>0.1</v>
      </c>
      <c r="BP19" s="692"/>
      <c r="BQ19" s="692"/>
      <c r="BR19" s="692"/>
      <c r="BS19" s="693" t="s">
        <v>130</v>
      </c>
      <c r="BT19" s="693"/>
      <c r="BU19" s="693"/>
      <c r="BV19" s="693"/>
      <c r="BW19" s="693"/>
      <c r="BX19" s="693"/>
      <c r="BY19" s="693"/>
      <c r="BZ19" s="693"/>
      <c r="CA19" s="693"/>
      <c r="CB19" s="751"/>
      <c r="CD19" s="699" t="s">
        <v>280</v>
      </c>
      <c r="CE19" s="700"/>
      <c r="CF19" s="700"/>
      <c r="CG19" s="700"/>
      <c r="CH19" s="700"/>
      <c r="CI19" s="700"/>
      <c r="CJ19" s="700"/>
      <c r="CK19" s="700"/>
      <c r="CL19" s="700"/>
      <c r="CM19" s="700"/>
      <c r="CN19" s="700"/>
      <c r="CO19" s="700"/>
      <c r="CP19" s="700"/>
      <c r="CQ19" s="701"/>
      <c r="CR19" s="665" t="s">
        <v>130</v>
      </c>
      <c r="CS19" s="666"/>
      <c r="CT19" s="666"/>
      <c r="CU19" s="666"/>
      <c r="CV19" s="666"/>
      <c r="CW19" s="666"/>
      <c r="CX19" s="666"/>
      <c r="CY19" s="667"/>
      <c r="CZ19" s="692" t="s">
        <v>130</v>
      </c>
      <c r="DA19" s="692"/>
      <c r="DB19" s="692"/>
      <c r="DC19" s="692"/>
      <c r="DD19" s="671" t="s">
        <v>130</v>
      </c>
      <c r="DE19" s="666"/>
      <c r="DF19" s="666"/>
      <c r="DG19" s="666"/>
      <c r="DH19" s="666"/>
      <c r="DI19" s="666"/>
      <c r="DJ19" s="666"/>
      <c r="DK19" s="666"/>
      <c r="DL19" s="666"/>
      <c r="DM19" s="666"/>
      <c r="DN19" s="666"/>
      <c r="DO19" s="666"/>
      <c r="DP19" s="667"/>
      <c r="DQ19" s="671" t="s">
        <v>130</v>
      </c>
      <c r="DR19" s="666"/>
      <c r="DS19" s="666"/>
      <c r="DT19" s="666"/>
      <c r="DU19" s="666"/>
      <c r="DV19" s="666"/>
      <c r="DW19" s="666"/>
      <c r="DX19" s="666"/>
      <c r="DY19" s="666"/>
      <c r="DZ19" s="666"/>
      <c r="EA19" s="666"/>
      <c r="EB19" s="666"/>
      <c r="EC19" s="709"/>
    </row>
    <row r="20" spans="2:133" ht="11.25" customHeight="1" x14ac:dyDescent="0.15">
      <c r="B20" s="662" t="s">
        <v>281</v>
      </c>
      <c r="C20" s="663"/>
      <c r="D20" s="663"/>
      <c r="E20" s="663"/>
      <c r="F20" s="663"/>
      <c r="G20" s="663"/>
      <c r="H20" s="663"/>
      <c r="I20" s="663"/>
      <c r="J20" s="663"/>
      <c r="K20" s="663"/>
      <c r="L20" s="663"/>
      <c r="M20" s="663"/>
      <c r="N20" s="663"/>
      <c r="O20" s="663"/>
      <c r="P20" s="663"/>
      <c r="Q20" s="664"/>
      <c r="R20" s="665">
        <v>2587</v>
      </c>
      <c r="S20" s="666"/>
      <c r="T20" s="666"/>
      <c r="U20" s="666"/>
      <c r="V20" s="666"/>
      <c r="W20" s="666"/>
      <c r="X20" s="666"/>
      <c r="Y20" s="667"/>
      <c r="Z20" s="692">
        <v>0</v>
      </c>
      <c r="AA20" s="692"/>
      <c r="AB20" s="692"/>
      <c r="AC20" s="692"/>
      <c r="AD20" s="693">
        <v>2587</v>
      </c>
      <c r="AE20" s="693"/>
      <c r="AF20" s="693"/>
      <c r="AG20" s="693"/>
      <c r="AH20" s="693"/>
      <c r="AI20" s="693"/>
      <c r="AJ20" s="693"/>
      <c r="AK20" s="693"/>
      <c r="AL20" s="668">
        <v>0</v>
      </c>
      <c r="AM20" s="669"/>
      <c r="AN20" s="669"/>
      <c r="AO20" s="694"/>
      <c r="AP20" s="662" t="s">
        <v>282</v>
      </c>
      <c r="AQ20" s="663"/>
      <c r="AR20" s="663"/>
      <c r="AS20" s="663"/>
      <c r="AT20" s="663"/>
      <c r="AU20" s="663"/>
      <c r="AV20" s="663"/>
      <c r="AW20" s="663"/>
      <c r="AX20" s="663"/>
      <c r="AY20" s="663"/>
      <c r="AZ20" s="663"/>
      <c r="BA20" s="663"/>
      <c r="BB20" s="663"/>
      <c r="BC20" s="663"/>
      <c r="BD20" s="663"/>
      <c r="BE20" s="663"/>
      <c r="BF20" s="664"/>
      <c r="BG20" s="665">
        <v>2616</v>
      </c>
      <c r="BH20" s="666"/>
      <c r="BI20" s="666"/>
      <c r="BJ20" s="666"/>
      <c r="BK20" s="666"/>
      <c r="BL20" s="666"/>
      <c r="BM20" s="666"/>
      <c r="BN20" s="667"/>
      <c r="BO20" s="692">
        <v>0.1</v>
      </c>
      <c r="BP20" s="692"/>
      <c r="BQ20" s="692"/>
      <c r="BR20" s="692"/>
      <c r="BS20" s="693" t="s">
        <v>130</v>
      </c>
      <c r="BT20" s="693"/>
      <c r="BU20" s="693"/>
      <c r="BV20" s="693"/>
      <c r="BW20" s="693"/>
      <c r="BX20" s="693"/>
      <c r="BY20" s="693"/>
      <c r="BZ20" s="693"/>
      <c r="CA20" s="693"/>
      <c r="CB20" s="751"/>
      <c r="CD20" s="699" t="s">
        <v>283</v>
      </c>
      <c r="CE20" s="700"/>
      <c r="CF20" s="700"/>
      <c r="CG20" s="700"/>
      <c r="CH20" s="700"/>
      <c r="CI20" s="700"/>
      <c r="CJ20" s="700"/>
      <c r="CK20" s="700"/>
      <c r="CL20" s="700"/>
      <c r="CM20" s="700"/>
      <c r="CN20" s="700"/>
      <c r="CO20" s="700"/>
      <c r="CP20" s="700"/>
      <c r="CQ20" s="701"/>
      <c r="CR20" s="665">
        <v>18244006</v>
      </c>
      <c r="CS20" s="666"/>
      <c r="CT20" s="666"/>
      <c r="CU20" s="666"/>
      <c r="CV20" s="666"/>
      <c r="CW20" s="666"/>
      <c r="CX20" s="666"/>
      <c r="CY20" s="667"/>
      <c r="CZ20" s="692">
        <v>100</v>
      </c>
      <c r="DA20" s="692"/>
      <c r="DB20" s="692"/>
      <c r="DC20" s="692"/>
      <c r="DD20" s="671">
        <v>1748860</v>
      </c>
      <c r="DE20" s="666"/>
      <c r="DF20" s="666"/>
      <c r="DG20" s="666"/>
      <c r="DH20" s="666"/>
      <c r="DI20" s="666"/>
      <c r="DJ20" s="666"/>
      <c r="DK20" s="666"/>
      <c r="DL20" s="666"/>
      <c r="DM20" s="666"/>
      <c r="DN20" s="666"/>
      <c r="DO20" s="666"/>
      <c r="DP20" s="667"/>
      <c r="DQ20" s="671">
        <v>10445201</v>
      </c>
      <c r="DR20" s="666"/>
      <c r="DS20" s="666"/>
      <c r="DT20" s="666"/>
      <c r="DU20" s="666"/>
      <c r="DV20" s="666"/>
      <c r="DW20" s="666"/>
      <c r="DX20" s="666"/>
      <c r="DY20" s="666"/>
      <c r="DZ20" s="666"/>
      <c r="EA20" s="666"/>
      <c r="EB20" s="666"/>
      <c r="EC20" s="709"/>
    </row>
    <row r="21" spans="2:133" ht="11.25" customHeight="1" x14ac:dyDescent="0.15">
      <c r="B21" s="662" t="s">
        <v>284</v>
      </c>
      <c r="C21" s="663"/>
      <c r="D21" s="663"/>
      <c r="E21" s="663"/>
      <c r="F21" s="663"/>
      <c r="G21" s="663"/>
      <c r="H21" s="663"/>
      <c r="I21" s="663"/>
      <c r="J21" s="663"/>
      <c r="K21" s="663"/>
      <c r="L21" s="663"/>
      <c r="M21" s="663"/>
      <c r="N21" s="663"/>
      <c r="O21" s="663"/>
      <c r="P21" s="663"/>
      <c r="Q21" s="664"/>
      <c r="R21" s="665">
        <v>3283</v>
      </c>
      <c r="S21" s="666"/>
      <c r="T21" s="666"/>
      <c r="U21" s="666"/>
      <c r="V21" s="666"/>
      <c r="W21" s="666"/>
      <c r="X21" s="666"/>
      <c r="Y21" s="667"/>
      <c r="Z21" s="692">
        <v>0</v>
      </c>
      <c r="AA21" s="692"/>
      <c r="AB21" s="692"/>
      <c r="AC21" s="692"/>
      <c r="AD21" s="693">
        <v>3283</v>
      </c>
      <c r="AE21" s="693"/>
      <c r="AF21" s="693"/>
      <c r="AG21" s="693"/>
      <c r="AH21" s="693"/>
      <c r="AI21" s="693"/>
      <c r="AJ21" s="693"/>
      <c r="AK21" s="693"/>
      <c r="AL21" s="668">
        <v>0</v>
      </c>
      <c r="AM21" s="669"/>
      <c r="AN21" s="669"/>
      <c r="AO21" s="694"/>
      <c r="AP21" s="758" t="s">
        <v>285</v>
      </c>
      <c r="AQ21" s="765"/>
      <c r="AR21" s="765"/>
      <c r="AS21" s="765"/>
      <c r="AT21" s="765"/>
      <c r="AU21" s="765"/>
      <c r="AV21" s="765"/>
      <c r="AW21" s="765"/>
      <c r="AX21" s="765"/>
      <c r="AY21" s="765"/>
      <c r="AZ21" s="765"/>
      <c r="BA21" s="765"/>
      <c r="BB21" s="765"/>
      <c r="BC21" s="765"/>
      <c r="BD21" s="765"/>
      <c r="BE21" s="765"/>
      <c r="BF21" s="760"/>
      <c r="BG21" s="665">
        <v>2616</v>
      </c>
      <c r="BH21" s="666"/>
      <c r="BI21" s="666"/>
      <c r="BJ21" s="666"/>
      <c r="BK21" s="666"/>
      <c r="BL21" s="666"/>
      <c r="BM21" s="666"/>
      <c r="BN21" s="667"/>
      <c r="BO21" s="692">
        <v>0.1</v>
      </c>
      <c r="BP21" s="692"/>
      <c r="BQ21" s="692"/>
      <c r="BR21" s="692"/>
      <c r="BS21" s="693" t="s">
        <v>130</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286</v>
      </c>
      <c r="C22" s="729"/>
      <c r="D22" s="729"/>
      <c r="E22" s="729"/>
      <c r="F22" s="729"/>
      <c r="G22" s="729"/>
      <c r="H22" s="729"/>
      <c r="I22" s="729"/>
      <c r="J22" s="729"/>
      <c r="K22" s="729"/>
      <c r="L22" s="729"/>
      <c r="M22" s="729"/>
      <c r="N22" s="729"/>
      <c r="O22" s="729"/>
      <c r="P22" s="729"/>
      <c r="Q22" s="730"/>
      <c r="R22" s="665">
        <v>35262</v>
      </c>
      <c r="S22" s="666"/>
      <c r="T22" s="666"/>
      <c r="U22" s="666"/>
      <c r="V22" s="666"/>
      <c r="W22" s="666"/>
      <c r="X22" s="666"/>
      <c r="Y22" s="667"/>
      <c r="Z22" s="692">
        <v>0.2</v>
      </c>
      <c r="AA22" s="692"/>
      <c r="AB22" s="692"/>
      <c r="AC22" s="692"/>
      <c r="AD22" s="693">
        <v>35262</v>
      </c>
      <c r="AE22" s="693"/>
      <c r="AF22" s="693"/>
      <c r="AG22" s="693"/>
      <c r="AH22" s="693"/>
      <c r="AI22" s="693"/>
      <c r="AJ22" s="693"/>
      <c r="AK22" s="693"/>
      <c r="AL22" s="668">
        <v>0.40000000596046448</v>
      </c>
      <c r="AM22" s="669"/>
      <c r="AN22" s="669"/>
      <c r="AO22" s="694"/>
      <c r="AP22" s="758" t="s">
        <v>287</v>
      </c>
      <c r="AQ22" s="765"/>
      <c r="AR22" s="765"/>
      <c r="AS22" s="765"/>
      <c r="AT22" s="765"/>
      <c r="AU22" s="765"/>
      <c r="AV22" s="765"/>
      <c r="AW22" s="765"/>
      <c r="AX22" s="765"/>
      <c r="AY22" s="765"/>
      <c r="AZ22" s="765"/>
      <c r="BA22" s="765"/>
      <c r="BB22" s="765"/>
      <c r="BC22" s="765"/>
      <c r="BD22" s="765"/>
      <c r="BE22" s="765"/>
      <c r="BF22" s="760"/>
      <c r="BG22" s="665" t="s">
        <v>130</v>
      </c>
      <c r="BH22" s="666"/>
      <c r="BI22" s="666"/>
      <c r="BJ22" s="666"/>
      <c r="BK22" s="666"/>
      <c r="BL22" s="666"/>
      <c r="BM22" s="666"/>
      <c r="BN22" s="667"/>
      <c r="BO22" s="692" t="s">
        <v>130</v>
      </c>
      <c r="BP22" s="692"/>
      <c r="BQ22" s="692"/>
      <c r="BR22" s="692"/>
      <c r="BS22" s="693" t="s">
        <v>130</v>
      </c>
      <c r="BT22" s="693"/>
      <c r="BU22" s="693"/>
      <c r="BV22" s="693"/>
      <c r="BW22" s="693"/>
      <c r="BX22" s="693"/>
      <c r="BY22" s="693"/>
      <c r="BZ22" s="693"/>
      <c r="CA22" s="693"/>
      <c r="CB22" s="751"/>
      <c r="CD22" s="767" t="s">
        <v>288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289</v>
      </c>
      <c r="C23" s="663"/>
      <c r="D23" s="663"/>
      <c r="E23" s="663"/>
      <c r="F23" s="663"/>
      <c r="G23" s="663"/>
      <c r="H23" s="663"/>
      <c r="I23" s="663"/>
      <c r="J23" s="663"/>
      <c r="K23" s="663"/>
      <c r="L23" s="663"/>
      <c r="M23" s="663"/>
      <c r="N23" s="663"/>
      <c r="O23" s="663"/>
      <c r="P23" s="663"/>
      <c r="Q23" s="664"/>
      <c r="R23" s="665">
        <v>6669543</v>
      </c>
      <c r="S23" s="666"/>
      <c r="T23" s="666"/>
      <c r="U23" s="666"/>
      <c r="V23" s="666"/>
      <c r="W23" s="666"/>
      <c r="X23" s="666"/>
      <c r="Y23" s="667"/>
      <c r="Z23" s="692">
        <v>32.4</v>
      </c>
      <c r="AA23" s="692"/>
      <c r="AB23" s="692"/>
      <c r="AC23" s="692"/>
      <c r="AD23" s="693">
        <v>5342466</v>
      </c>
      <c r="AE23" s="693"/>
      <c r="AF23" s="693"/>
      <c r="AG23" s="693"/>
      <c r="AH23" s="693"/>
      <c r="AI23" s="693"/>
      <c r="AJ23" s="693"/>
      <c r="AK23" s="693"/>
      <c r="AL23" s="668">
        <v>57.2</v>
      </c>
      <c r="AM23" s="669"/>
      <c r="AN23" s="669"/>
      <c r="AO23" s="694"/>
      <c r="AP23" s="758" t="s">
        <v>290</v>
      </c>
      <c r="AQ23" s="765"/>
      <c r="AR23" s="765"/>
      <c r="AS23" s="765"/>
      <c r="AT23" s="765"/>
      <c r="AU23" s="765"/>
      <c r="AV23" s="765"/>
      <c r="AW23" s="765"/>
      <c r="AX23" s="765"/>
      <c r="AY23" s="765"/>
      <c r="AZ23" s="765"/>
      <c r="BA23" s="765"/>
      <c r="BB23" s="765"/>
      <c r="BC23" s="765"/>
      <c r="BD23" s="765"/>
      <c r="BE23" s="765"/>
      <c r="BF23" s="760"/>
      <c r="BG23" s="665" t="s">
        <v>130</v>
      </c>
      <c r="BH23" s="666"/>
      <c r="BI23" s="666"/>
      <c r="BJ23" s="666"/>
      <c r="BK23" s="666"/>
      <c r="BL23" s="666"/>
      <c r="BM23" s="666"/>
      <c r="BN23" s="667"/>
      <c r="BO23" s="692" t="s">
        <v>130</v>
      </c>
      <c r="BP23" s="692"/>
      <c r="BQ23" s="692"/>
      <c r="BR23" s="692"/>
      <c r="BS23" s="693" t="s">
        <v>130</v>
      </c>
      <c r="BT23" s="693"/>
      <c r="BU23" s="693"/>
      <c r="BV23" s="693"/>
      <c r="BW23" s="693"/>
      <c r="BX23" s="693"/>
      <c r="BY23" s="693"/>
      <c r="BZ23" s="693"/>
      <c r="CA23" s="693"/>
      <c r="CB23" s="751"/>
      <c r="CD23" s="767" t="s">
        <v>230</v>
      </c>
      <c r="CE23" s="768"/>
      <c r="CF23" s="768"/>
      <c r="CG23" s="768"/>
      <c r="CH23" s="768"/>
      <c r="CI23" s="768"/>
      <c r="CJ23" s="768"/>
      <c r="CK23" s="768"/>
      <c r="CL23" s="768"/>
      <c r="CM23" s="768"/>
      <c r="CN23" s="768"/>
      <c r="CO23" s="768"/>
      <c r="CP23" s="768"/>
      <c r="CQ23" s="769"/>
      <c r="CR23" s="767" t="s">
        <v>291</v>
      </c>
      <c r="CS23" s="768"/>
      <c r="CT23" s="768"/>
      <c r="CU23" s="768"/>
      <c r="CV23" s="768"/>
      <c r="CW23" s="768"/>
      <c r="CX23" s="768"/>
      <c r="CY23" s="769"/>
      <c r="CZ23" s="767" t="s">
        <v>292</v>
      </c>
      <c r="DA23" s="768"/>
      <c r="DB23" s="768"/>
      <c r="DC23" s="769"/>
      <c r="DD23" s="767" t="s">
        <v>293</v>
      </c>
      <c r="DE23" s="768"/>
      <c r="DF23" s="768"/>
      <c r="DG23" s="768"/>
      <c r="DH23" s="768"/>
      <c r="DI23" s="768"/>
      <c r="DJ23" s="768"/>
      <c r="DK23" s="769"/>
      <c r="DL23" s="776" t="s">
        <v>294</v>
      </c>
      <c r="DM23" s="777"/>
      <c r="DN23" s="777"/>
      <c r="DO23" s="777"/>
      <c r="DP23" s="777"/>
      <c r="DQ23" s="777"/>
      <c r="DR23" s="777"/>
      <c r="DS23" s="777"/>
      <c r="DT23" s="777"/>
      <c r="DU23" s="777"/>
      <c r="DV23" s="778"/>
      <c r="DW23" s="767" t="s">
        <v>295</v>
      </c>
      <c r="DX23" s="768"/>
      <c r="DY23" s="768"/>
      <c r="DZ23" s="768"/>
      <c r="EA23" s="768"/>
      <c r="EB23" s="768"/>
      <c r="EC23" s="769"/>
    </row>
    <row r="24" spans="2:133" ht="11.25" customHeight="1" x14ac:dyDescent="0.15">
      <c r="B24" s="662" t="s">
        <v>296</v>
      </c>
      <c r="C24" s="663"/>
      <c r="D24" s="663"/>
      <c r="E24" s="663"/>
      <c r="F24" s="663"/>
      <c r="G24" s="663"/>
      <c r="H24" s="663"/>
      <c r="I24" s="663"/>
      <c r="J24" s="663"/>
      <c r="K24" s="663"/>
      <c r="L24" s="663"/>
      <c r="M24" s="663"/>
      <c r="N24" s="663"/>
      <c r="O24" s="663"/>
      <c r="P24" s="663"/>
      <c r="Q24" s="664"/>
      <c r="R24" s="665">
        <v>5342466</v>
      </c>
      <c r="S24" s="666"/>
      <c r="T24" s="666"/>
      <c r="U24" s="666"/>
      <c r="V24" s="666"/>
      <c r="W24" s="666"/>
      <c r="X24" s="666"/>
      <c r="Y24" s="667"/>
      <c r="Z24" s="692">
        <v>26</v>
      </c>
      <c r="AA24" s="692"/>
      <c r="AB24" s="692"/>
      <c r="AC24" s="692"/>
      <c r="AD24" s="693">
        <v>5342466</v>
      </c>
      <c r="AE24" s="693"/>
      <c r="AF24" s="693"/>
      <c r="AG24" s="693"/>
      <c r="AH24" s="693"/>
      <c r="AI24" s="693"/>
      <c r="AJ24" s="693"/>
      <c r="AK24" s="693"/>
      <c r="AL24" s="668">
        <v>57.2</v>
      </c>
      <c r="AM24" s="669"/>
      <c r="AN24" s="669"/>
      <c r="AO24" s="694"/>
      <c r="AP24" s="758" t="s">
        <v>297</v>
      </c>
      <c r="AQ24" s="765"/>
      <c r="AR24" s="765"/>
      <c r="AS24" s="765"/>
      <c r="AT24" s="765"/>
      <c r="AU24" s="765"/>
      <c r="AV24" s="765"/>
      <c r="AW24" s="765"/>
      <c r="AX24" s="765"/>
      <c r="AY24" s="765"/>
      <c r="AZ24" s="765"/>
      <c r="BA24" s="765"/>
      <c r="BB24" s="765"/>
      <c r="BC24" s="765"/>
      <c r="BD24" s="765"/>
      <c r="BE24" s="765"/>
      <c r="BF24" s="760"/>
      <c r="BG24" s="665" t="s">
        <v>130</v>
      </c>
      <c r="BH24" s="666"/>
      <c r="BI24" s="666"/>
      <c r="BJ24" s="666"/>
      <c r="BK24" s="666"/>
      <c r="BL24" s="666"/>
      <c r="BM24" s="666"/>
      <c r="BN24" s="667"/>
      <c r="BO24" s="692" t="s">
        <v>130</v>
      </c>
      <c r="BP24" s="692"/>
      <c r="BQ24" s="692"/>
      <c r="BR24" s="692"/>
      <c r="BS24" s="693" t="s">
        <v>130</v>
      </c>
      <c r="BT24" s="693"/>
      <c r="BU24" s="693"/>
      <c r="BV24" s="693"/>
      <c r="BW24" s="693"/>
      <c r="BX24" s="693"/>
      <c r="BY24" s="693"/>
      <c r="BZ24" s="693"/>
      <c r="CA24" s="693"/>
      <c r="CB24" s="751"/>
      <c r="CD24" s="721" t="s">
        <v>298</v>
      </c>
      <c r="CE24" s="722"/>
      <c r="CF24" s="722"/>
      <c r="CG24" s="722"/>
      <c r="CH24" s="722"/>
      <c r="CI24" s="722"/>
      <c r="CJ24" s="722"/>
      <c r="CK24" s="722"/>
      <c r="CL24" s="722"/>
      <c r="CM24" s="722"/>
      <c r="CN24" s="722"/>
      <c r="CO24" s="722"/>
      <c r="CP24" s="722"/>
      <c r="CQ24" s="723"/>
      <c r="CR24" s="718">
        <v>8831715</v>
      </c>
      <c r="CS24" s="719"/>
      <c r="CT24" s="719"/>
      <c r="CU24" s="719"/>
      <c r="CV24" s="719"/>
      <c r="CW24" s="719"/>
      <c r="CX24" s="719"/>
      <c r="CY24" s="762"/>
      <c r="CZ24" s="763">
        <v>48.4</v>
      </c>
      <c r="DA24" s="738"/>
      <c r="DB24" s="738"/>
      <c r="DC24" s="766"/>
      <c r="DD24" s="761">
        <v>4646974</v>
      </c>
      <c r="DE24" s="719"/>
      <c r="DF24" s="719"/>
      <c r="DG24" s="719"/>
      <c r="DH24" s="719"/>
      <c r="DI24" s="719"/>
      <c r="DJ24" s="719"/>
      <c r="DK24" s="762"/>
      <c r="DL24" s="761">
        <v>4334709</v>
      </c>
      <c r="DM24" s="719"/>
      <c r="DN24" s="719"/>
      <c r="DO24" s="719"/>
      <c r="DP24" s="719"/>
      <c r="DQ24" s="719"/>
      <c r="DR24" s="719"/>
      <c r="DS24" s="719"/>
      <c r="DT24" s="719"/>
      <c r="DU24" s="719"/>
      <c r="DV24" s="762"/>
      <c r="DW24" s="763">
        <v>44.5</v>
      </c>
      <c r="DX24" s="738"/>
      <c r="DY24" s="738"/>
      <c r="DZ24" s="738"/>
      <c r="EA24" s="738"/>
      <c r="EB24" s="738"/>
      <c r="EC24" s="764"/>
    </row>
    <row r="25" spans="2:133" ht="11.25" customHeight="1" x14ac:dyDescent="0.15">
      <c r="B25" s="662" t="s">
        <v>299</v>
      </c>
      <c r="C25" s="663"/>
      <c r="D25" s="663"/>
      <c r="E25" s="663"/>
      <c r="F25" s="663"/>
      <c r="G25" s="663"/>
      <c r="H25" s="663"/>
      <c r="I25" s="663"/>
      <c r="J25" s="663"/>
      <c r="K25" s="663"/>
      <c r="L25" s="663"/>
      <c r="M25" s="663"/>
      <c r="N25" s="663"/>
      <c r="O25" s="663"/>
      <c r="P25" s="663"/>
      <c r="Q25" s="664"/>
      <c r="R25" s="665">
        <v>1326945</v>
      </c>
      <c r="S25" s="666"/>
      <c r="T25" s="666"/>
      <c r="U25" s="666"/>
      <c r="V25" s="666"/>
      <c r="W25" s="666"/>
      <c r="X25" s="666"/>
      <c r="Y25" s="667"/>
      <c r="Z25" s="692">
        <v>6.5</v>
      </c>
      <c r="AA25" s="692"/>
      <c r="AB25" s="692"/>
      <c r="AC25" s="692"/>
      <c r="AD25" s="693" t="s">
        <v>130</v>
      </c>
      <c r="AE25" s="693"/>
      <c r="AF25" s="693"/>
      <c r="AG25" s="693"/>
      <c r="AH25" s="693"/>
      <c r="AI25" s="693"/>
      <c r="AJ25" s="693"/>
      <c r="AK25" s="693"/>
      <c r="AL25" s="668" t="s">
        <v>130</v>
      </c>
      <c r="AM25" s="669"/>
      <c r="AN25" s="669"/>
      <c r="AO25" s="694"/>
      <c r="AP25" s="758" t="s">
        <v>300</v>
      </c>
      <c r="AQ25" s="765"/>
      <c r="AR25" s="765"/>
      <c r="AS25" s="765"/>
      <c r="AT25" s="765"/>
      <c r="AU25" s="765"/>
      <c r="AV25" s="765"/>
      <c r="AW25" s="765"/>
      <c r="AX25" s="765"/>
      <c r="AY25" s="765"/>
      <c r="AZ25" s="765"/>
      <c r="BA25" s="765"/>
      <c r="BB25" s="765"/>
      <c r="BC25" s="765"/>
      <c r="BD25" s="765"/>
      <c r="BE25" s="765"/>
      <c r="BF25" s="760"/>
      <c r="BG25" s="665" t="s">
        <v>130</v>
      </c>
      <c r="BH25" s="666"/>
      <c r="BI25" s="666"/>
      <c r="BJ25" s="666"/>
      <c r="BK25" s="666"/>
      <c r="BL25" s="666"/>
      <c r="BM25" s="666"/>
      <c r="BN25" s="667"/>
      <c r="BO25" s="692" t="s">
        <v>130</v>
      </c>
      <c r="BP25" s="692"/>
      <c r="BQ25" s="692"/>
      <c r="BR25" s="692"/>
      <c r="BS25" s="693" t="s">
        <v>130</v>
      </c>
      <c r="BT25" s="693"/>
      <c r="BU25" s="693"/>
      <c r="BV25" s="693"/>
      <c r="BW25" s="693"/>
      <c r="BX25" s="693"/>
      <c r="BY25" s="693"/>
      <c r="BZ25" s="693"/>
      <c r="CA25" s="693"/>
      <c r="CB25" s="751"/>
      <c r="CD25" s="699" t="s">
        <v>301</v>
      </c>
      <c r="CE25" s="700"/>
      <c r="CF25" s="700"/>
      <c r="CG25" s="700"/>
      <c r="CH25" s="700"/>
      <c r="CI25" s="700"/>
      <c r="CJ25" s="700"/>
      <c r="CK25" s="700"/>
      <c r="CL25" s="700"/>
      <c r="CM25" s="700"/>
      <c r="CN25" s="700"/>
      <c r="CO25" s="700"/>
      <c r="CP25" s="700"/>
      <c r="CQ25" s="701"/>
      <c r="CR25" s="665">
        <v>2191149</v>
      </c>
      <c r="CS25" s="676"/>
      <c r="CT25" s="676"/>
      <c r="CU25" s="676"/>
      <c r="CV25" s="676"/>
      <c r="CW25" s="676"/>
      <c r="CX25" s="676"/>
      <c r="CY25" s="677"/>
      <c r="CZ25" s="668">
        <v>12</v>
      </c>
      <c r="DA25" s="678"/>
      <c r="DB25" s="678"/>
      <c r="DC25" s="679"/>
      <c r="DD25" s="671">
        <v>2023475</v>
      </c>
      <c r="DE25" s="676"/>
      <c r="DF25" s="676"/>
      <c r="DG25" s="676"/>
      <c r="DH25" s="676"/>
      <c r="DI25" s="676"/>
      <c r="DJ25" s="676"/>
      <c r="DK25" s="677"/>
      <c r="DL25" s="671">
        <v>1791747</v>
      </c>
      <c r="DM25" s="676"/>
      <c r="DN25" s="676"/>
      <c r="DO25" s="676"/>
      <c r="DP25" s="676"/>
      <c r="DQ25" s="676"/>
      <c r="DR25" s="676"/>
      <c r="DS25" s="676"/>
      <c r="DT25" s="676"/>
      <c r="DU25" s="676"/>
      <c r="DV25" s="677"/>
      <c r="DW25" s="668">
        <v>18.399999999999999</v>
      </c>
      <c r="DX25" s="678"/>
      <c r="DY25" s="678"/>
      <c r="DZ25" s="678"/>
      <c r="EA25" s="678"/>
      <c r="EB25" s="678"/>
      <c r="EC25" s="710"/>
    </row>
    <row r="26" spans="2:133" ht="11.25" customHeight="1" x14ac:dyDescent="0.15">
      <c r="B26" s="662" t="s">
        <v>302</v>
      </c>
      <c r="C26" s="663"/>
      <c r="D26" s="663"/>
      <c r="E26" s="663"/>
      <c r="F26" s="663"/>
      <c r="G26" s="663"/>
      <c r="H26" s="663"/>
      <c r="I26" s="663"/>
      <c r="J26" s="663"/>
      <c r="K26" s="663"/>
      <c r="L26" s="663"/>
      <c r="M26" s="663"/>
      <c r="N26" s="663"/>
      <c r="O26" s="663"/>
      <c r="P26" s="663"/>
      <c r="Q26" s="664"/>
      <c r="R26" s="665">
        <v>132</v>
      </c>
      <c r="S26" s="666"/>
      <c r="T26" s="666"/>
      <c r="U26" s="666"/>
      <c r="V26" s="666"/>
      <c r="W26" s="666"/>
      <c r="X26" s="666"/>
      <c r="Y26" s="667"/>
      <c r="Z26" s="692">
        <v>0</v>
      </c>
      <c r="AA26" s="692"/>
      <c r="AB26" s="692"/>
      <c r="AC26" s="692"/>
      <c r="AD26" s="693" t="s">
        <v>130</v>
      </c>
      <c r="AE26" s="693"/>
      <c r="AF26" s="693"/>
      <c r="AG26" s="693"/>
      <c r="AH26" s="693"/>
      <c r="AI26" s="693"/>
      <c r="AJ26" s="693"/>
      <c r="AK26" s="693"/>
      <c r="AL26" s="668" t="s">
        <v>130</v>
      </c>
      <c r="AM26" s="669"/>
      <c r="AN26" s="669"/>
      <c r="AO26" s="694"/>
      <c r="AP26" s="758" t="s">
        <v>303</v>
      </c>
      <c r="AQ26" s="759"/>
      <c r="AR26" s="759"/>
      <c r="AS26" s="759"/>
      <c r="AT26" s="759"/>
      <c r="AU26" s="759"/>
      <c r="AV26" s="759"/>
      <c r="AW26" s="759"/>
      <c r="AX26" s="759"/>
      <c r="AY26" s="759"/>
      <c r="AZ26" s="759"/>
      <c r="BA26" s="759"/>
      <c r="BB26" s="759"/>
      <c r="BC26" s="759"/>
      <c r="BD26" s="759"/>
      <c r="BE26" s="759"/>
      <c r="BF26" s="760"/>
      <c r="BG26" s="665" t="s">
        <v>130</v>
      </c>
      <c r="BH26" s="666"/>
      <c r="BI26" s="666"/>
      <c r="BJ26" s="666"/>
      <c r="BK26" s="666"/>
      <c r="BL26" s="666"/>
      <c r="BM26" s="666"/>
      <c r="BN26" s="667"/>
      <c r="BO26" s="692" t="s">
        <v>130</v>
      </c>
      <c r="BP26" s="692"/>
      <c r="BQ26" s="692"/>
      <c r="BR26" s="692"/>
      <c r="BS26" s="693" t="s">
        <v>130</v>
      </c>
      <c r="BT26" s="693"/>
      <c r="BU26" s="693"/>
      <c r="BV26" s="693"/>
      <c r="BW26" s="693"/>
      <c r="BX26" s="693"/>
      <c r="BY26" s="693"/>
      <c r="BZ26" s="693"/>
      <c r="CA26" s="693"/>
      <c r="CB26" s="751"/>
      <c r="CD26" s="699" t="s">
        <v>304</v>
      </c>
      <c r="CE26" s="700"/>
      <c r="CF26" s="700"/>
      <c r="CG26" s="700"/>
      <c r="CH26" s="700"/>
      <c r="CI26" s="700"/>
      <c r="CJ26" s="700"/>
      <c r="CK26" s="700"/>
      <c r="CL26" s="700"/>
      <c r="CM26" s="700"/>
      <c r="CN26" s="700"/>
      <c r="CO26" s="700"/>
      <c r="CP26" s="700"/>
      <c r="CQ26" s="701"/>
      <c r="CR26" s="665">
        <v>1334575</v>
      </c>
      <c r="CS26" s="666"/>
      <c r="CT26" s="666"/>
      <c r="CU26" s="666"/>
      <c r="CV26" s="666"/>
      <c r="CW26" s="666"/>
      <c r="CX26" s="666"/>
      <c r="CY26" s="667"/>
      <c r="CZ26" s="668">
        <v>7.3</v>
      </c>
      <c r="DA26" s="678"/>
      <c r="DB26" s="678"/>
      <c r="DC26" s="679"/>
      <c r="DD26" s="671">
        <v>1221981</v>
      </c>
      <c r="DE26" s="666"/>
      <c r="DF26" s="666"/>
      <c r="DG26" s="666"/>
      <c r="DH26" s="666"/>
      <c r="DI26" s="666"/>
      <c r="DJ26" s="666"/>
      <c r="DK26" s="667"/>
      <c r="DL26" s="671" t="s">
        <v>130</v>
      </c>
      <c r="DM26" s="666"/>
      <c r="DN26" s="666"/>
      <c r="DO26" s="666"/>
      <c r="DP26" s="666"/>
      <c r="DQ26" s="666"/>
      <c r="DR26" s="666"/>
      <c r="DS26" s="666"/>
      <c r="DT26" s="666"/>
      <c r="DU26" s="666"/>
      <c r="DV26" s="667"/>
      <c r="DW26" s="668" t="s">
        <v>130</v>
      </c>
      <c r="DX26" s="678"/>
      <c r="DY26" s="678"/>
      <c r="DZ26" s="678"/>
      <c r="EA26" s="678"/>
      <c r="EB26" s="678"/>
      <c r="EC26" s="710"/>
    </row>
    <row r="27" spans="2:133" ht="11.25" customHeight="1" x14ac:dyDescent="0.15">
      <c r="B27" s="662" t="s">
        <v>305</v>
      </c>
      <c r="C27" s="663"/>
      <c r="D27" s="663"/>
      <c r="E27" s="663"/>
      <c r="F27" s="663"/>
      <c r="G27" s="663"/>
      <c r="H27" s="663"/>
      <c r="I27" s="663"/>
      <c r="J27" s="663"/>
      <c r="K27" s="663"/>
      <c r="L27" s="663"/>
      <c r="M27" s="663"/>
      <c r="N27" s="663"/>
      <c r="O27" s="663"/>
      <c r="P27" s="663"/>
      <c r="Q27" s="664"/>
      <c r="R27" s="665">
        <v>10634557</v>
      </c>
      <c r="S27" s="666"/>
      <c r="T27" s="666"/>
      <c r="U27" s="666"/>
      <c r="V27" s="666"/>
      <c r="W27" s="666"/>
      <c r="X27" s="666"/>
      <c r="Y27" s="667"/>
      <c r="Z27" s="692">
        <v>51.7</v>
      </c>
      <c r="AA27" s="692"/>
      <c r="AB27" s="692"/>
      <c r="AC27" s="692"/>
      <c r="AD27" s="693">
        <v>9307480</v>
      </c>
      <c r="AE27" s="693"/>
      <c r="AF27" s="693"/>
      <c r="AG27" s="693"/>
      <c r="AH27" s="693"/>
      <c r="AI27" s="693"/>
      <c r="AJ27" s="693"/>
      <c r="AK27" s="693"/>
      <c r="AL27" s="668">
        <v>99.699996948242188</v>
      </c>
      <c r="AM27" s="669"/>
      <c r="AN27" s="669"/>
      <c r="AO27" s="694"/>
      <c r="AP27" s="662" t="s">
        <v>306</v>
      </c>
      <c r="AQ27" s="663"/>
      <c r="AR27" s="663"/>
      <c r="AS27" s="663"/>
      <c r="AT27" s="663"/>
      <c r="AU27" s="663"/>
      <c r="AV27" s="663"/>
      <c r="AW27" s="663"/>
      <c r="AX27" s="663"/>
      <c r="AY27" s="663"/>
      <c r="AZ27" s="663"/>
      <c r="BA27" s="663"/>
      <c r="BB27" s="663"/>
      <c r="BC27" s="663"/>
      <c r="BD27" s="663"/>
      <c r="BE27" s="663"/>
      <c r="BF27" s="664"/>
      <c r="BG27" s="665">
        <v>2937274</v>
      </c>
      <c r="BH27" s="666"/>
      <c r="BI27" s="666"/>
      <c r="BJ27" s="666"/>
      <c r="BK27" s="666"/>
      <c r="BL27" s="666"/>
      <c r="BM27" s="666"/>
      <c r="BN27" s="667"/>
      <c r="BO27" s="692">
        <v>100</v>
      </c>
      <c r="BP27" s="692"/>
      <c r="BQ27" s="692"/>
      <c r="BR27" s="692"/>
      <c r="BS27" s="693">
        <v>192195</v>
      </c>
      <c r="BT27" s="693"/>
      <c r="BU27" s="693"/>
      <c r="BV27" s="693"/>
      <c r="BW27" s="693"/>
      <c r="BX27" s="693"/>
      <c r="BY27" s="693"/>
      <c r="BZ27" s="693"/>
      <c r="CA27" s="693"/>
      <c r="CB27" s="751"/>
      <c r="CD27" s="699" t="s">
        <v>307</v>
      </c>
      <c r="CE27" s="700"/>
      <c r="CF27" s="700"/>
      <c r="CG27" s="700"/>
      <c r="CH27" s="700"/>
      <c r="CI27" s="700"/>
      <c r="CJ27" s="700"/>
      <c r="CK27" s="700"/>
      <c r="CL27" s="700"/>
      <c r="CM27" s="700"/>
      <c r="CN27" s="700"/>
      <c r="CO27" s="700"/>
      <c r="CP27" s="700"/>
      <c r="CQ27" s="701"/>
      <c r="CR27" s="665">
        <v>5132000</v>
      </c>
      <c r="CS27" s="676"/>
      <c r="CT27" s="676"/>
      <c r="CU27" s="676"/>
      <c r="CV27" s="676"/>
      <c r="CW27" s="676"/>
      <c r="CX27" s="676"/>
      <c r="CY27" s="677"/>
      <c r="CZ27" s="668">
        <v>28.1</v>
      </c>
      <c r="DA27" s="678"/>
      <c r="DB27" s="678"/>
      <c r="DC27" s="679"/>
      <c r="DD27" s="671">
        <v>1116483</v>
      </c>
      <c r="DE27" s="676"/>
      <c r="DF27" s="676"/>
      <c r="DG27" s="676"/>
      <c r="DH27" s="676"/>
      <c r="DI27" s="676"/>
      <c r="DJ27" s="676"/>
      <c r="DK27" s="677"/>
      <c r="DL27" s="671">
        <v>1035946</v>
      </c>
      <c r="DM27" s="676"/>
      <c r="DN27" s="676"/>
      <c r="DO27" s="676"/>
      <c r="DP27" s="676"/>
      <c r="DQ27" s="676"/>
      <c r="DR27" s="676"/>
      <c r="DS27" s="676"/>
      <c r="DT27" s="676"/>
      <c r="DU27" s="676"/>
      <c r="DV27" s="677"/>
      <c r="DW27" s="668">
        <v>10.6</v>
      </c>
      <c r="DX27" s="678"/>
      <c r="DY27" s="678"/>
      <c r="DZ27" s="678"/>
      <c r="EA27" s="678"/>
      <c r="EB27" s="678"/>
      <c r="EC27" s="710"/>
    </row>
    <row r="28" spans="2:133" ht="11.25" customHeight="1" x14ac:dyDescent="0.15">
      <c r="B28" s="662" t="s">
        <v>308</v>
      </c>
      <c r="C28" s="663"/>
      <c r="D28" s="663"/>
      <c r="E28" s="663"/>
      <c r="F28" s="663"/>
      <c r="G28" s="663"/>
      <c r="H28" s="663"/>
      <c r="I28" s="663"/>
      <c r="J28" s="663"/>
      <c r="K28" s="663"/>
      <c r="L28" s="663"/>
      <c r="M28" s="663"/>
      <c r="N28" s="663"/>
      <c r="O28" s="663"/>
      <c r="P28" s="663"/>
      <c r="Q28" s="664"/>
      <c r="R28" s="665">
        <v>3814</v>
      </c>
      <c r="S28" s="666"/>
      <c r="T28" s="666"/>
      <c r="U28" s="666"/>
      <c r="V28" s="666"/>
      <c r="W28" s="666"/>
      <c r="X28" s="666"/>
      <c r="Y28" s="667"/>
      <c r="Z28" s="692">
        <v>0</v>
      </c>
      <c r="AA28" s="692"/>
      <c r="AB28" s="692"/>
      <c r="AC28" s="692"/>
      <c r="AD28" s="693">
        <v>3814</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309</v>
      </c>
      <c r="CE28" s="700"/>
      <c r="CF28" s="700"/>
      <c r="CG28" s="700"/>
      <c r="CH28" s="700"/>
      <c r="CI28" s="700"/>
      <c r="CJ28" s="700"/>
      <c r="CK28" s="700"/>
      <c r="CL28" s="700"/>
      <c r="CM28" s="700"/>
      <c r="CN28" s="700"/>
      <c r="CO28" s="700"/>
      <c r="CP28" s="700"/>
      <c r="CQ28" s="701"/>
      <c r="CR28" s="665">
        <v>1508566</v>
      </c>
      <c r="CS28" s="666"/>
      <c r="CT28" s="666"/>
      <c r="CU28" s="666"/>
      <c r="CV28" s="666"/>
      <c r="CW28" s="666"/>
      <c r="CX28" s="666"/>
      <c r="CY28" s="667"/>
      <c r="CZ28" s="668">
        <v>8.3000000000000007</v>
      </c>
      <c r="DA28" s="678"/>
      <c r="DB28" s="678"/>
      <c r="DC28" s="679"/>
      <c r="DD28" s="671">
        <v>1507016</v>
      </c>
      <c r="DE28" s="666"/>
      <c r="DF28" s="666"/>
      <c r="DG28" s="666"/>
      <c r="DH28" s="666"/>
      <c r="DI28" s="666"/>
      <c r="DJ28" s="666"/>
      <c r="DK28" s="667"/>
      <c r="DL28" s="671">
        <v>1507016</v>
      </c>
      <c r="DM28" s="666"/>
      <c r="DN28" s="666"/>
      <c r="DO28" s="666"/>
      <c r="DP28" s="666"/>
      <c r="DQ28" s="666"/>
      <c r="DR28" s="666"/>
      <c r="DS28" s="666"/>
      <c r="DT28" s="666"/>
      <c r="DU28" s="666"/>
      <c r="DV28" s="667"/>
      <c r="DW28" s="668">
        <v>15.5</v>
      </c>
      <c r="DX28" s="678"/>
      <c r="DY28" s="678"/>
      <c r="DZ28" s="678"/>
      <c r="EA28" s="678"/>
      <c r="EB28" s="678"/>
      <c r="EC28" s="710"/>
    </row>
    <row r="29" spans="2:133" ht="11.25" customHeight="1" x14ac:dyDescent="0.15">
      <c r="B29" s="662" t="s">
        <v>310</v>
      </c>
      <c r="C29" s="663"/>
      <c r="D29" s="663"/>
      <c r="E29" s="663"/>
      <c r="F29" s="663"/>
      <c r="G29" s="663"/>
      <c r="H29" s="663"/>
      <c r="I29" s="663"/>
      <c r="J29" s="663"/>
      <c r="K29" s="663"/>
      <c r="L29" s="663"/>
      <c r="M29" s="663"/>
      <c r="N29" s="663"/>
      <c r="O29" s="663"/>
      <c r="P29" s="663"/>
      <c r="Q29" s="664"/>
      <c r="R29" s="665">
        <v>133182</v>
      </c>
      <c r="S29" s="666"/>
      <c r="T29" s="666"/>
      <c r="U29" s="666"/>
      <c r="V29" s="666"/>
      <c r="W29" s="666"/>
      <c r="X29" s="666"/>
      <c r="Y29" s="667"/>
      <c r="Z29" s="692">
        <v>0.6</v>
      </c>
      <c r="AA29" s="692"/>
      <c r="AB29" s="692"/>
      <c r="AC29" s="692"/>
      <c r="AD29" s="693" t="s">
        <v>130</v>
      </c>
      <c r="AE29" s="693"/>
      <c r="AF29" s="693"/>
      <c r="AG29" s="693"/>
      <c r="AH29" s="693"/>
      <c r="AI29" s="693"/>
      <c r="AJ29" s="693"/>
      <c r="AK29" s="693"/>
      <c r="AL29" s="668" t="s">
        <v>130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311</v>
      </c>
      <c r="CE29" s="753"/>
      <c r="CF29" s="699" t="s">
        <v>69</v>
      </c>
      <c r="CG29" s="700"/>
      <c r="CH29" s="700"/>
      <c r="CI29" s="700"/>
      <c r="CJ29" s="700"/>
      <c r="CK29" s="700"/>
      <c r="CL29" s="700"/>
      <c r="CM29" s="700"/>
      <c r="CN29" s="700"/>
      <c r="CO29" s="700"/>
      <c r="CP29" s="700"/>
      <c r="CQ29" s="701"/>
      <c r="CR29" s="665">
        <v>1508563</v>
      </c>
      <c r="CS29" s="676"/>
      <c r="CT29" s="676"/>
      <c r="CU29" s="676"/>
      <c r="CV29" s="676"/>
      <c r="CW29" s="676"/>
      <c r="CX29" s="676"/>
      <c r="CY29" s="677"/>
      <c r="CZ29" s="668">
        <v>8.3000000000000007</v>
      </c>
      <c r="DA29" s="678"/>
      <c r="DB29" s="678"/>
      <c r="DC29" s="679"/>
      <c r="DD29" s="671">
        <v>1507013</v>
      </c>
      <c r="DE29" s="676"/>
      <c r="DF29" s="676"/>
      <c r="DG29" s="676"/>
      <c r="DH29" s="676"/>
      <c r="DI29" s="676"/>
      <c r="DJ29" s="676"/>
      <c r="DK29" s="677"/>
      <c r="DL29" s="671">
        <v>1507013</v>
      </c>
      <c r="DM29" s="676"/>
      <c r="DN29" s="676"/>
      <c r="DO29" s="676"/>
      <c r="DP29" s="676"/>
      <c r="DQ29" s="676"/>
      <c r="DR29" s="676"/>
      <c r="DS29" s="676"/>
      <c r="DT29" s="676"/>
      <c r="DU29" s="676"/>
      <c r="DV29" s="677"/>
      <c r="DW29" s="668">
        <v>15.5</v>
      </c>
      <c r="DX29" s="678"/>
      <c r="DY29" s="678"/>
      <c r="DZ29" s="678"/>
      <c r="EA29" s="678"/>
      <c r="EB29" s="678"/>
      <c r="EC29" s="710"/>
    </row>
    <row r="30" spans="2:133" ht="11.25" customHeight="1" x14ac:dyDescent="0.15">
      <c r="B30" s="662" t="s">
        <v>312</v>
      </c>
      <c r="C30" s="663"/>
      <c r="D30" s="663"/>
      <c r="E30" s="663"/>
      <c r="F30" s="663"/>
      <c r="G30" s="663"/>
      <c r="H30" s="663"/>
      <c r="I30" s="663"/>
      <c r="J30" s="663"/>
      <c r="K30" s="663"/>
      <c r="L30" s="663"/>
      <c r="M30" s="663"/>
      <c r="N30" s="663"/>
      <c r="O30" s="663"/>
      <c r="P30" s="663"/>
      <c r="Q30" s="664"/>
      <c r="R30" s="665">
        <v>76840</v>
      </c>
      <c r="S30" s="666"/>
      <c r="T30" s="666"/>
      <c r="U30" s="666"/>
      <c r="V30" s="666"/>
      <c r="W30" s="666"/>
      <c r="X30" s="666"/>
      <c r="Y30" s="667"/>
      <c r="Z30" s="692">
        <v>0.4</v>
      </c>
      <c r="AA30" s="692"/>
      <c r="AB30" s="692"/>
      <c r="AC30" s="692"/>
      <c r="AD30" s="693">
        <v>6826</v>
      </c>
      <c r="AE30" s="693"/>
      <c r="AF30" s="693"/>
      <c r="AG30" s="693"/>
      <c r="AH30" s="693"/>
      <c r="AI30" s="693"/>
      <c r="AJ30" s="693"/>
      <c r="AK30" s="693"/>
      <c r="AL30" s="668">
        <v>0.1</v>
      </c>
      <c r="AM30" s="669"/>
      <c r="AN30" s="669"/>
      <c r="AO30" s="694"/>
      <c r="AP30" s="724" t="s">
        <v>230</v>
      </c>
      <c r="AQ30" s="725"/>
      <c r="AR30" s="725"/>
      <c r="AS30" s="725"/>
      <c r="AT30" s="725"/>
      <c r="AU30" s="725"/>
      <c r="AV30" s="725"/>
      <c r="AW30" s="725"/>
      <c r="AX30" s="725"/>
      <c r="AY30" s="725"/>
      <c r="AZ30" s="725"/>
      <c r="BA30" s="725"/>
      <c r="BB30" s="725"/>
      <c r="BC30" s="725"/>
      <c r="BD30" s="725"/>
      <c r="BE30" s="725"/>
      <c r="BF30" s="726"/>
      <c r="BG30" s="724" t="s">
        <v>313</v>
      </c>
      <c r="BH30" s="749"/>
      <c r="BI30" s="749"/>
      <c r="BJ30" s="749"/>
      <c r="BK30" s="749"/>
      <c r="BL30" s="749"/>
      <c r="BM30" s="749"/>
      <c r="BN30" s="749"/>
      <c r="BO30" s="749"/>
      <c r="BP30" s="749"/>
      <c r="BQ30" s="750"/>
      <c r="BR30" s="724" t="s">
        <v>314</v>
      </c>
      <c r="BS30" s="749"/>
      <c r="BT30" s="749"/>
      <c r="BU30" s="749"/>
      <c r="BV30" s="749"/>
      <c r="BW30" s="749"/>
      <c r="BX30" s="749"/>
      <c r="BY30" s="749"/>
      <c r="BZ30" s="749"/>
      <c r="CA30" s="749"/>
      <c r="CB30" s="750"/>
      <c r="CD30" s="754"/>
      <c r="CE30" s="755"/>
      <c r="CF30" s="699" t="s">
        <v>315</v>
      </c>
      <c r="CG30" s="700"/>
      <c r="CH30" s="700"/>
      <c r="CI30" s="700"/>
      <c r="CJ30" s="700"/>
      <c r="CK30" s="700"/>
      <c r="CL30" s="700"/>
      <c r="CM30" s="700"/>
      <c r="CN30" s="700"/>
      <c r="CO30" s="700"/>
      <c r="CP30" s="700"/>
      <c r="CQ30" s="701"/>
      <c r="CR30" s="665">
        <v>1453479</v>
      </c>
      <c r="CS30" s="666"/>
      <c r="CT30" s="666"/>
      <c r="CU30" s="666"/>
      <c r="CV30" s="666"/>
      <c r="CW30" s="666"/>
      <c r="CX30" s="666"/>
      <c r="CY30" s="667"/>
      <c r="CZ30" s="668">
        <v>8</v>
      </c>
      <c r="DA30" s="678"/>
      <c r="DB30" s="678"/>
      <c r="DC30" s="679"/>
      <c r="DD30" s="671">
        <v>1452064</v>
      </c>
      <c r="DE30" s="666"/>
      <c r="DF30" s="666"/>
      <c r="DG30" s="666"/>
      <c r="DH30" s="666"/>
      <c r="DI30" s="666"/>
      <c r="DJ30" s="666"/>
      <c r="DK30" s="667"/>
      <c r="DL30" s="671">
        <v>1452064</v>
      </c>
      <c r="DM30" s="666"/>
      <c r="DN30" s="666"/>
      <c r="DO30" s="666"/>
      <c r="DP30" s="666"/>
      <c r="DQ30" s="666"/>
      <c r="DR30" s="666"/>
      <c r="DS30" s="666"/>
      <c r="DT30" s="666"/>
      <c r="DU30" s="666"/>
      <c r="DV30" s="667"/>
      <c r="DW30" s="668">
        <v>14.9</v>
      </c>
      <c r="DX30" s="678"/>
      <c r="DY30" s="678"/>
      <c r="DZ30" s="678"/>
      <c r="EA30" s="678"/>
      <c r="EB30" s="678"/>
      <c r="EC30" s="710"/>
    </row>
    <row r="31" spans="2:133" ht="11.25" customHeight="1" x14ac:dyDescent="0.15">
      <c r="B31" s="662" t="s">
        <v>316</v>
      </c>
      <c r="C31" s="663"/>
      <c r="D31" s="663"/>
      <c r="E31" s="663"/>
      <c r="F31" s="663"/>
      <c r="G31" s="663"/>
      <c r="H31" s="663"/>
      <c r="I31" s="663"/>
      <c r="J31" s="663"/>
      <c r="K31" s="663"/>
      <c r="L31" s="663"/>
      <c r="M31" s="663"/>
      <c r="N31" s="663"/>
      <c r="O31" s="663"/>
      <c r="P31" s="663"/>
      <c r="Q31" s="664"/>
      <c r="R31" s="665">
        <v>84458</v>
      </c>
      <c r="S31" s="666"/>
      <c r="T31" s="666"/>
      <c r="U31" s="666"/>
      <c r="V31" s="666"/>
      <c r="W31" s="666"/>
      <c r="X31" s="666"/>
      <c r="Y31" s="667"/>
      <c r="Z31" s="692">
        <v>0.4</v>
      </c>
      <c r="AA31" s="692"/>
      <c r="AB31" s="692"/>
      <c r="AC31" s="692"/>
      <c r="AD31" s="693" t="s">
        <v>130</v>
      </c>
      <c r="AE31" s="693"/>
      <c r="AF31" s="693"/>
      <c r="AG31" s="693"/>
      <c r="AH31" s="693"/>
      <c r="AI31" s="693"/>
      <c r="AJ31" s="693"/>
      <c r="AK31" s="693"/>
      <c r="AL31" s="668" t="s">
        <v>130</v>
      </c>
      <c r="AM31" s="669"/>
      <c r="AN31" s="669"/>
      <c r="AO31" s="694"/>
      <c r="AP31" s="740" t="s">
        <v>317</v>
      </c>
      <c r="AQ31" s="741"/>
      <c r="AR31" s="741"/>
      <c r="AS31" s="741"/>
      <c r="AT31" s="746" t="s">
        <v>318</v>
      </c>
      <c r="AU31" s="360"/>
      <c r="AV31" s="360"/>
      <c r="AW31" s="360"/>
      <c r="AX31" s="733" t="s">
        <v>192</v>
      </c>
      <c r="AY31" s="734"/>
      <c r="AZ31" s="734"/>
      <c r="BA31" s="734"/>
      <c r="BB31" s="734"/>
      <c r="BC31" s="734"/>
      <c r="BD31" s="734"/>
      <c r="BE31" s="734"/>
      <c r="BF31" s="735"/>
      <c r="BG31" s="736">
        <v>99.2</v>
      </c>
      <c r="BH31" s="737"/>
      <c r="BI31" s="737"/>
      <c r="BJ31" s="737"/>
      <c r="BK31" s="737"/>
      <c r="BL31" s="737"/>
      <c r="BM31" s="738">
        <v>95.9</v>
      </c>
      <c r="BN31" s="737"/>
      <c r="BO31" s="737"/>
      <c r="BP31" s="737"/>
      <c r="BQ31" s="739"/>
      <c r="BR31" s="736">
        <v>98.8</v>
      </c>
      <c r="BS31" s="737"/>
      <c r="BT31" s="737"/>
      <c r="BU31" s="737"/>
      <c r="BV31" s="737"/>
      <c r="BW31" s="737"/>
      <c r="BX31" s="738">
        <v>95.2</v>
      </c>
      <c r="BY31" s="737"/>
      <c r="BZ31" s="737"/>
      <c r="CA31" s="737"/>
      <c r="CB31" s="739"/>
      <c r="CD31" s="754"/>
      <c r="CE31" s="755"/>
      <c r="CF31" s="699" t="s">
        <v>319</v>
      </c>
      <c r="CG31" s="700"/>
      <c r="CH31" s="700"/>
      <c r="CI31" s="700"/>
      <c r="CJ31" s="700"/>
      <c r="CK31" s="700"/>
      <c r="CL31" s="700"/>
      <c r="CM31" s="700"/>
      <c r="CN31" s="700"/>
      <c r="CO31" s="700"/>
      <c r="CP31" s="700"/>
      <c r="CQ31" s="701"/>
      <c r="CR31" s="665">
        <v>55084</v>
      </c>
      <c r="CS31" s="676"/>
      <c r="CT31" s="676"/>
      <c r="CU31" s="676"/>
      <c r="CV31" s="676"/>
      <c r="CW31" s="676"/>
      <c r="CX31" s="676"/>
      <c r="CY31" s="677"/>
      <c r="CZ31" s="668">
        <v>0.3</v>
      </c>
      <c r="DA31" s="678"/>
      <c r="DB31" s="678"/>
      <c r="DC31" s="679"/>
      <c r="DD31" s="671">
        <v>54949</v>
      </c>
      <c r="DE31" s="676"/>
      <c r="DF31" s="676"/>
      <c r="DG31" s="676"/>
      <c r="DH31" s="676"/>
      <c r="DI31" s="676"/>
      <c r="DJ31" s="676"/>
      <c r="DK31" s="677"/>
      <c r="DL31" s="671">
        <v>54949</v>
      </c>
      <c r="DM31" s="676"/>
      <c r="DN31" s="676"/>
      <c r="DO31" s="676"/>
      <c r="DP31" s="676"/>
      <c r="DQ31" s="676"/>
      <c r="DR31" s="676"/>
      <c r="DS31" s="676"/>
      <c r="DT31" s="676"/>
      <c r="DU31" s="676"/>
      <c r="DV31" s="677"/>
      <c r="DW31" s="668">
        <v>0.6</v>
      </c>
      <c r="DX31" s="678"/>
      <c r="DY31" s="678"/>
      <c r="DZ31" s="678"/>
      <c r="EA31" s="678"/>
      <c r="EB31" s="678"/>
      <c r="EC31" s="710"/>
    </row>
    <row r="32" spans="2:133" ht="11.25" customHeight="1" x14ac:dyDescent="0.15">
      <c r="B32" s="662" t="s">
        <v>320</v>
      </c>
      <c r="C32" s="663"/>
      <c r="D32" s="663"/>
      <c r="E32" s="663"/>
      <c r="F32" s="663"/>
      <c r="G32" s="663"/>
      <c r="H32" s="663"/>
      <c r="I32" s="663"/>
      <c r="J32" s="663"/>
      <c r="K32" s="663"/>
      <c r="L32" s="663"/>
      <c r="M32" s="663"/>
      <c r="N32" s="663"/>
      <c r="O32" s="663"/>
      <c r="P32" s="663"/>
      <c r="Q32" s="664"/>
      <c r="R32" s="665">
        <v>5159275</v>
      </c>
      <c r="S32" s="666"/>
      <c r="T32" s="666"/>
      <c r="U32" s="666"/>
      <c r="V32" s="666"/>
      <c r="W32" s="666"/>
      <c r="X32" s="666"/>
      <c r="Y32" s="667"/>
      <c r="Z32" s="692">
        <v>25.1</v>
      </c>
      <c r="AA32" s="692"/>
      <c r="AB32" s="692"/>
      <c r="AC32" s="692"/>
      <c r="AD32" s="693" t="s">
        <v>130</v>
      </c>
      <c r="AE32" s="693"/>
      <c r="AF32" s="693"/>
      <c r="AG32" s="693"/>
      <c r="AH32" s="693"/>
      <c r="AI32" s="693"/>
      <c r="AJ32" s="693"/>
      <c r="AK32" s="693"/>
      <c r="AL32" s="668" t="s">
        <v>130</v>
      </c>
      <c r="AM32" s="669"/>
      <c r="AN32" s="669"/>
      <c r="AO32" s="694"/>
      <c r="AP32" s="742"/>
      <c r="AQ32" s="743"/>
      <c r="AR32" s="743"/>
      <c r="AS32" s="743"/>
      <c r="AT32" s="747"/>
      <c r="AU32" s="361" t="s">
        <v>321</v>
      </c>
      <c r="AV32" s="361"/>
      <c r="AW32" s="361"/>
      <c r="AX32" s="662" t="s">
        <v>322</v>
      </c>
      <c r="AY32" s="663"/>
      <c r="AZ32" s="663"/>
      <c r="BA32" s="663"/>
      <c r="BB32" s="663"/>
      <c r="BC32" s="663"/>
      <c r="BD32" s="663"/>
      <c r="BE32" s="663"/>
      <c r="BF32" s="664"/>
      <c r="BG32" s="731">
        <v>99.4</v>
      </c>
      <c r="BH32" s="676"/>
      <c r="BI32" s="676"/>
      <c r="BJ32" s="676"/>
      <c r="BK32" s="676"/>
      <c r="BL32" s="676"/>
      <c r="BM32" s="669">
        <v>96.8</v>
      </c>
      <c r="BN32" s="732"/>
      <c r="BO32" s="732"/>
      <c r="BP32" s="732"/>
      <c r="BQ32" s="708"/>
      <c r="BR32" s="731">
        <v>99.3</v>
      </c>
      <c r="BS32" s="676"/>
      <c r="BT32" s="676"/>
      <c r="BU32" s="676"/>
      <c r="BV32" s="676"/>
      <c r="BW32" s="676"/>
      <c r="BX32" s="669">
        <v>96.3</v>
      </c>
      <c r="BY32" s="732"/>
      <c r="BZ32" s="732"/>
      <c r="CA32" s="732"/>
      <c r="CB32" s="708"/>
      <c r="CD32" s="756"/>
      <c r="CE32" s="757"/>
      <c r="CF32" s="699" t="s">
        <v>323</v>
      </c>
      <c r="CG32" s="700"/>
      <c r="CH32" s="700"/>
      <c r="CI32" s="700"/>
      <c r="CJ32" s="700"/>
      <c r="CK32" s="700"/>
      <c r="CL32" s="700"/>
      <c r="CM32" s="700"/>
      <c r="CN32" s="700"/>
      <c r="CO32" s="700"/>
      <c r="CP32" s="700"/>
      <c r="CQ32" s="701"/>
      <c r="CR32" s="665">
        <v>3</v>
      </c>
      <c r="CS32" s="666"/>
      <c r="CT32" s="666"/>
      <c r="CU32" s="666"/>
      <c r="CV32" s="666"/>
      <c r="CW32" s="666"/>
      <c r="CX32" s="666"/>
      <c r="CY32" s="667"/>
      <c r="CZ32" s="668">
        <v>0</v>
      </c>
      <c r="DA32" s="678"/>
      <c r="DB32" s="678"/>
      <c r="DC32" s="679"/>
      <c r="DD32" s="671">
        <v>3</v>
      </c>
      <c r="DE32" s="666"/>
      <c r="DF32" s="666"/>
      <c r="DG32" s="666"/>
      <c r="DH32" s="666"/>
      <c r="DI32" s="666"/>
      <c r="DJ32" s="666"/>
      <c r="DK32" s="667"/>
      <c r="DL32" s="671">
        <v>3</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15">
      <c r="B33" s="728" t="s">
        <v>324</v>
      </c>
      <c r="C33" s="729"/>
      <c r="D33" s="729"/>
      <c r="E33" s="729"/>
      <c r="F33" s="729"/>
      <c r="G33" s="729"/>
      <c r="H33" s="729"/>
      <c r="I33" s="729"/>
      <c r="J33" s="729"/>
      <c r="K33" s="729"/>
      <c r="L33" s="729"/>
      <c r="M33" s="729"/>
      <c r="N33" s="729"/>
      <c r="O33" s="729"/>
      <c r="P33" s="729"/>
      <c r="Q33" s="730"/>
      <c r="R33" s="665" t="s">
        <v>130</v>
      </c>
      <c r="S33" s="666"/>
      <c r="T33" s="666"/>
      <c r="U33" s="666"/>
      <c r="V33" s="666"/>
      <c r="W33" s="666"/>
      <c r="X33" s="666"/>
      <c r="Y33" s="667"/>
      <c r="Z33" s="692" t="s">
        <v>130</v>
      </c>
      <c r="AA33" s="692"/>
      <c r="AB33" s="692"/>
      <c r="AC33" s="692"/>
      <c r="AD33" s="693" t="s">
        <v>130</v>
      </c>
      <c r="AE33" s="693"/>
      <c r="AF33" s="693"/>
      <c r="AG33" s="693"/>
      <c r="AH33" s="693"/>
      <c r="AI33" s="693"/>
      <c r="AJ33" s="693"/>
      <c r="AK33" s="693"/>
      <c r="AL33" s="668" t="s">
        <v>130</v>
      </c>
      <c r="AM33" s="669"/>
      <c r="AN33" s="669"/>
      <c r="AO33" s="694"/>
      <c r="AP33" s="744"/>
      <c r="AQ33" s="745"/>
      <c r="AR33" s="745"/>
      <c r="AS33" s="745"/>
      <c r="AT33" s="748"/>
      <c r="AU33" s="362"/>
      <c r="AV33" s="362"/>
      <c r="AW33" s="362"/>
      <c r="AX33" s="642" t="s">
        <v>325</v>
      </c>
      <c r="AY33" s="643"/>
      <c r="AZ33" s="643"/>
      <c r="BA33" s="643"/>
      <c r="BB33" s="643"/>
      <c r="BC33" s="643"/>
      <c r="BD33" s="643"/>
      <c r="BE33" s="643"/>
      <c r="BF33" s="644"/>
      <c r="BG33" s="727">
        <v>98.7</v>
      </c>
      <c r="BH33" s="646"/>
      <c r="BI33" s="646"/>
      <c r="BJ33" s="646"/>
      <c r="BK33" s="646"/>
      <c r="BL33" s="646"/>
      <c r="BM33" s="684">
        <v>94</v>
      </c>
      <c r="BN33" s="646"/>
      <c r="BO33" s="646"/>
      <c r="BP33" s="646"/>
      <c r="BQ33" s="695"/>
      <c r="BR33" s="727">
        <v>98.1</v>
      </c>
      <c r="BS33" s="646"/>
      <c r="BT33" s="646"/>
      <c r="BU33" s="646"/>
      <c r="BV33" s="646"/>
      <c r="BW33" s="646"/>
      <c r="BX33" s="684">
        <v>93.1</v>
      </c>
      <c r="BY33" s="646"/>
      <c r="BZ33" s="646"/>
      <c r="CA33" s="646"/>
      <c r="CB33" s="695"/>
      <c r="CD33" s="699" t="s">
        <v>326</v>
      </c>
      <c r="CE33" s="700"/>
      <c r="CF33" s="700"/>
      <c r="CG33" s="700"/>
      <c r="CH33" s="700"/>
      <c r="CI33" s="700"/>
      <c r="CJ33" s="700"/>
      <c r="CK33" s="700"/>
      <c r="CL33" s="700"/>
      <c r="CM33" s="700"/>
      <c r="CN33" s="700"/>
      <c r="CO33" s="700"/>
      <c r="CP33" s="700"/>
      <c r="CQ33" s="701"/>
      <c r="CR33" s="665">
        <v>7661930</v>
      </c>
      <c r="CS33" s="676"/>
      <c r="CT33" s="676"/>
      <c r="CU33" s="676"/>
      <c r="CV33" s="676"/>
      <c r="CW33" s="676"/>
      <c r="CX33" s="676"/>
      <c r="CY33" s="677"/>
      <c r="CZ33" s="668">
        <v>42</v>
      </c>
      <c r="DA33" s="678"/>
      <c r="DB33" s="678"/>
      <c r="DC33" s="679"/>
      <c r="DD33" s="671">
        <v>5598220</v>
      </c>
      <c r="DE33" s="676"/>
      <c r="DF33" s="676"/>
      <c r="DG33" s="676"/>
      <c r="DH33" s="676"/>
      <c r="DI33" s="676"/>
      <c r="DJ33" s="676"/>
      <c r="DK33" s="677"/>
      <c r="DL33" s="671">
        <v>4288896</v>
      </c>
      <c r="DM33" s="676"/>
      <c r="DN33" s="676"/>
      <c r="DO33" s="676"/>
      <c r="DP33" s="676"/>
      <c r="DQ33" s="676"/>
      <c r="DR33" s="676"/>
      <c r="DS33" s="676"/>
      <c r="DT33" s="676"/>
      <c r="DU33" s="676"/>
      <c r="DV33" s="677"/>
      <c r="DW33" s="668">
        <v>44</v>
      </c>
      <c r="DX33" s="678"/>
      <c r="DY33" s="678"/>
      <c r="DZ33" s="678"/>
      <c r="EA33" s="678"/>
      <c r="EB33" s="678"/>
      <c r="EC33" s="710"/>
    </row>
    <row r="34" spans="2:133" ht="11.25" customHeight="1" x14ac:dyDescent="0.15">
      <c r="B34" s="662" t="s">
        <v>327</v>
      </c>
      <c r="C34" s="663"/>
      <c r="D34" s="663"/>
      <c r="E34" s="663"/>
      <c r="F34" s="663"/>
      <c r="G34" s="663"/>
      <c r="H34" s="663"/>
      <c r="I34" s="663"/>
      <c r="J34" s="663"/>
      <c r="K34" s="663"/>
      <c r="L34" s="663"/>
      <c r="M34" s="663"/>
      <c r="N34" s="663"/>
      <c r="O34" s="663"/>
      <c r="P34" s="663"/>
      <c r="Q34" s="664"/>
      <c r="R34" s="665">
        <v>1248906</v>
      </c>
      <c r="S34" s="666"/>
      <c r="T34" s="666"/>
      <c r="U34" s="666"/>
      <c r="V34" s="666"/>
      <c r="W34" s="666"/>
      <c r="X34" s="666"/>
      <c r="Y34" s="667"/>
      <c r="Z34" s="692">
        <v>6.1</v>
      </c>
      <c r="AA34" s="692"/>
      <c r="AB34" s="692"/>
      <c r="AC34" s="692"/>
      <c r="AD34" s="693" t="s">
        <v>130</v>
      </c>
      <c r="AE34" s="693"/>
      <c r="AF34" s="693"/>
      <c r="AG34" s="693"/>
      <c r="AH34" s="693"/>
      <c r="AI34" s="693"/>
      <c r="AJ34" s="693"/>
      <c r="AK34" s="693"/>
      <c r="AL34" s="668" t="s">
        <v>130</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328</v>
      </c>
      <c r="CE34" s="700"/>
      <c r="CF34" s="700"/>
      <c r="CG34" s="700"/>
      <c r="CH34" s="700"/>
      <c r="CI34" s="700"/>
      <c r="CJ34" s="700"/>
      <c r="CK34" s="700"/>
      <c r="CL34" s="700"/>
      <c r="CM34" s="700"/>
      <c r="CN34" s="700"/>
      <c r="CO34" s="700"/>
      <c r="CP34" s="700"/>
      <c r="CQ34" s="701"/>
      <c r="CR34" s="665">
        <v>2083877</v>
      </c>
      <c r="CS34" s="666"/>
      <c r="CT34" s="666"/>
      <c r="CU34" s="666"/>
      <c r="CV34" s="666"/>
      <c r="CW34" s="666"/>
      <c r="CX34" s="666"/>
      <c r="CY34" s="667"/>
      <c r="CZ34" s="668">
        <v>11.4</v>
      </c>
      <c r="DA34" s="678"/>
      <c r="DB34" s="678"/>
      <c r="DC34" s="679"/>
      <c r="DD34" s="671">
        <v>1333005</v>
      </c>
      <c r="DE34" s="666"/>
      <c r="DF34" s="666"/>
      <c r="DG34" s="666"/>
      <c r="DH34" s="666"/>
      <c r="DI34" s="666"/>
      <c r="DJ34" s="666"/>
      <c r="DK34" s="667"/>
      <c r="DL34" s="671">
        <v>950907</v>
      </c>
      <c r="DM34" s="666"/>
      <c r="DN34" s="666"/>
      <c r="DO34" s="666"/>
      <c r="DP34" s="666"/>
      <c r="DQ34" s="666"/>
      <c r="DR34" s="666"/>
      <c r="DS34" s="666"/>
      <c r="DT34" s="666"/>
      <c r="DU34" s="666"/>
      <c r="DV34" s="667"/>
      <c r="DW34" s="668">
        <v>9.8000000000000007</v>
      </c>
      <c r="DX34" s="678"/>
      <c r="DY34" s="678"/>
      <c r="DZ34" s="678"/>
      <c r="EA34" s="678"/>
      <c r="EB34" s="678"/>
      <c r="EC34" s="710"/>
    </row>
    <row r="35" spans="2:133" ht="11.25" customHeight="1" x14ac:dyDescent="0.15">
      <c r="B35" s="662" t="s">
        <v>329</v>
      </c>
      <c r="C35" s="663"/>
      <c r="D35" s="663"/>
      <c r="E35" s="663"/>
      <c r="F35" s="663"/>
      <c r="G35" s="663"/>
      <c r="H35" s="663"/>
      <c r="I35" s="663"/>
      <c r="J35" s="663"/>
      <c r="K35" s="663"/>
      <c r="L35" s="663"/>
      <c r="M35" s="663"/>
      <c r="N35" s="663"/>
      <c r="O35" s="663"/>
      <c r="P35" s="663"/>
      <c r="Q35" s="664"/>
      <c r="R35" s="665">
        <v>14030</v>
      </c>
      <c r="S35" s="666"/>
      <c r="T35" s="666"/>
      <c r="U35" s="666"/>
      <c r="V35" s="666"/>
      <c r="W35" s="666"/>
      <c r="X35" s="666"/>
      <c r="Y35" s="667"/>
      <c r="Z35" s="692">
        <v>0.1</v>
      </c>
      <c r="AA35" s="692"/>
      <c r="AB35" s="692"/>
      <c r="AC35" s="692"/>
      <c r="AD35" s="693">
        <v>5039</v>
      </c>
      <c r="AE35" s="693"/>
      <c r="AF35" s="693"/>
      <c r="AG35" s="693"/>
      <c r="AH35" s="693"/>
      <c r="AI35" s="693"/>
      <c r="AJ35" s="693"/>
      <c r="AK35" s="693"/>
      <c r="AL35" s="668">
        <v>0.1</v>
      </c>
      <c r="AM35" s="669"/>
      <c r="AN35" s="669"/>
      <c r="AO35" s="694"/>
      <c r="AP35" s="218"/>
      <c r="AQ35" s="724" t="s">
        <v>330</v>
      </c>
      <c r="AR35" s="725"/>
      <c r="AS35" s="725"/>
      <c r="AT35" s="725"/>
      <c r="AU35" s="725"/>
      <c r="AV35" s="725"/>
      <c r="AW35" s="725"/>
      <c r="AX35" s="725"/>
      <c r="AY35" s="725"/>
      <c r="AZ35" s="725"/>
      <c r="BA35" s="725"/>
      <c r="BB35" s="725"/>
      <c r="BC35" s="725"/>
      <c r="BD35" s="725"/>
      <c r="BE35" s="725"/>
      <c r="BF35" s="726"/>
      <c r="BG35" s="724" t="s">
        <v>331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332</v>
      </c>
      <c r="CE35" s="700"/>
      <c r="CF35" s="700"/>
      <c r="CG35" s="700"/>
      <c r="CH35" s="700"/>
      <c r="CI35" s="700"/>
      <c r="CJ35" s="700"/>
      <c r="CK35" s="700"/>
      <c r="CL35" s="700"/>
      <c r="CM35" s="700"/>
      <c r="CN35" s="700"/>
      <c r="CO35" s="700"/>
      <c r="CP35" s="700"/>
      <c r="CQ35" s="701"/>
      <c r="CR35" s="665">
        <v>424933</v>
      </c>
      <c r="CS35" s="676"/>
      <c r="CT35" s="676"/>
      <c r="CU35" s="676"/>
      <c r="CV35" s="676"/>
      <c r="CW35" s="676"/>
      <c r="CX35" s="676"/>
      <c r="CY35" s="677"/>
      <c r="CZ35" s="668">
        <v>2.2999999999999998</v>
      </c>
      <c r="DA35" s="678"/>
      <c r="DB35" s="678"/>
      <c r="DC35" s="679"/>
      <c r="DD35" s="671">
        <v>367149</v>
      </c>
      <c r="DE35" s="676"/>
      <c r="DF35" s="676"/>
      <c r="DG35" s="676"/>
      <c r="DH35" s="676"/>
      <c r="DI35" s="676"/>
      <c r="DJ35" s="676"/>
      <c r="DK35" s="677"/>
      <c r="DL35" s="671">
        <v>349874</v>
      </c>
      <c r="DM35" s="676"/>
      <c r="DN35" s="676"/>
      <c r="DO35" s="676"/>
      <c r="DP35" s="676"/>
      <c r="DQ35" s="676"/>
      <c r="DR35" s="676"/>
      <c r="DS35" s="676"/>
      <c r="DT35" s="676"/>
      <c r="DU35" s="676"/>
      <c r="DV35" s="677"/>
      <c r="DW35" s="668">
        <v>3.6</v>
      </c>
      <c r="DX35" s="678"/>
      <c r="DY35" s="678"/>
      <c r="DZ35" s="678"/>
      <c r="EA35" s="678"/>
      <c r="EB35" s="678"/>
      <c r="EC35" s="710"/>
    </row>
    <row r="36" spans="2:133" ht="11.25" customHeight="1" x14ac:dyDescent="0.15">
      <c r="B36" s="662" t="s">
        <v>333</v>
      </c>
      <c r="C36" s="663"/>
      <c r="D36" s="663"/>
      <c r="E36" s="663"/>
      <c r="F36" s="663"/>
      <c r="G36" s="663"/>
      <c r="H36" s="663"/>
      <c r="I36" s="663"/>
      <c r="J36" s="663"/>
      <c r="K36" s="663"/>
      <c r="L36" s="663"/>
      <c r="M36" s="663"/>
      <c r="N36" s="663"/>
      <c r="O36" s="663"/>
      <c r="P36" s="663"/>
      <c r="Q36" s="664"/>
      <c r="R36" s="665">
        <v>188128</v>
      </c>
      <c r="S36" s="666"/>
      <c r="T36" s="666"/>
      <c r="U36" s="666"/>
      <c r="V36" s="666"/>
      <c r="W36" s="666"/>
      <c r="X36" s="666"/>
      <c r="Y36" s="667"/>
      <c r="Z36" s="692">
        <v>0.9</v>
      </c>
      <c r="AA36" s="692"/>
      <c r="AB36" s="692"/>
      <c r="AC36" s="692"/>
      <c r="AD36" s="693" t="s">
        <v>130</v>
      </c>
      <c r="AE36" s="693"/>
      <c r="AF36" s="693"/>
      <c r="AG36" s="693"/>
      <c r="AH36" s="693"/>
      <c r="AI36" s="693"/>
      <c r="AJ36" s="693"/>
      <c r="AK36" s="693"/>
      <c r="AL36" s="668" t="s">
        <v>130</v>
      </c>
      <c r="AM36" s="669"/>
      <c r="AN36" s="669"/>
      <c r="AO36" s="694"/>
      <c r="AP36" s="218"/>
      <c r="AQ36" s="715" t="s">
        <v>334</v>
      </c>
      <c r="AR36" s="716"/>
      <c r="AS36" s="716"/>
      <c r="AT36" s="716"/>
      <c r="AU36" s="716"/>
      <c r="AV36" s="716"/>
      <c r="AW36" s="716"/>
      <c r="AX36" s="716"/>
      <c r="AY36" s="717"/>
      <c r="AZ36" s="718">
        <v>2344379</v>
      </c>
      <c r="BA36" s="719"/>
      <c r="BB36" s="719"/>
      <c r="BC36" s="719"/>
      <c r="BD36" s="719"/>
      <c r="BE36" s="719"/>
      <c r="BF36" s="720"/>
      <c r="BG36" s="721" t="s">
        <v>335</v>
      </c>
      <c r="BH36" s="722"/>
      <c r="BI36" s="722"/>
      <c r="BJ36" s="722"/>
      <c r="BK36" s="722"/>
      <c r="BL36" s="722"/>
      <c r="BM36" s="722"/>
      <c r="BN36" s="722"/>
      <c r="BO36" s="722"/>
      <c r="BP36" s="722"/>
      <c r="BQ36" s="722"/>
      <c r="BR36" s="722"/>
      <c r="BS36" s="722"/>
      <c r="BT36" s="722"/>
      <c r="BU36" s="723"/>
      <c r="BV36" s="718">
        <v>91929</v>
      </c>
      <c r="BW36" s="719"/>
      <c r="BX36" s="719"/>
      <c r="BY36" s="719"/>
      <c r="BZ36" s="719"/>
      <c r="CA36" s="719"/>
      <c r="CB36" s="720"/>
      <c r="CD36" s="699" t="s">
        <v>336</v>
      </c>
      <c r="CE36" s="700"/>
      <c r="CF36" s="700"/>
      <c r="CG36" s="700"/>
      <c r="CH36" s="700"/>
      <c r="CI36" s="700"/>
      <c r="CJ36" s="700"/>
      <c r="CK36" s="700"/>
      <c r="CL36" s="700"/>
      <c r="CM36" s="700"/>
      <c r="CN36" s="700"/>
      <c r="CO36" s="700"/>
      <c r="CP36" s="700"/>
      <c r="CQ36" s="701"/>
      <c r="CR36" s="665">
        <v>2946651</v>
      </c>
      <c r="CS36" s="666"/>
      <c r="CT36" s="666"/>
      <c r="CU36" s="666"/>
      <c r="CV36" s="666"/>
      <c r="CW36" s="666"/>
      <c r="CX36" s="666"/>
      <c r="CY36" s="667"/>
      <c r="CZ36" s="668">
        <v>16.2</v>
      </c>
      <c r="DA36" s="678"/>
      <c r="DB36" s="678"/>
      <c r="DC36" s="679"/>
      <c r="DD36" s="671">
        <v>2330801</v>
      </c>
      <c r="DE36" s="666"/>
      <c r="DF36" s="666"/>
      <c r="DG36" s="666"/>
      <c r="DH36" s="666"/>
      <c r="DI36" s="666"/>
      <c r="DJ36" s="666"/>
      <c r="DK36" s="667"/>
      <c r="DL36" s="671">
        <v>1844737</v>
      </c>
      <c r="DM36" s="666"/>
      <c r="DN36" s="666"/>
      <c r="DO36" s="666"/>
      <c r="DP36" s="666"/>
      <c r="DQ36" s="666"/>
      <c r="DR36" s="666"/>
      <c r="DS36" s="666"/>
      <c r="DT36" s="666"/>
      <c r="DU36" s="666"/>
      <c r="DV36" s="667"/>
      <c r="DW36" s="668">
        <v>18.899999999999999</v>
      </c>
      <c r="DX36" s="678"/>
      <c r="DY36" s="678"/>
      <c r="DZ36" s="678"/>
      <c r="EA36" s="678"/>
      <c r="EB36" s="678"/>
      <c r="EC36" s="710"/>
    </row>
    <row r="37" spans="2:133" ht="11.25" customHeight="1" x14ac:dyDescent="0.15">
      <c r="B37" s="662" t="s">
        <v>337</v>
      </c>
      <c r="C37" s="663"/>
      <c r="D37" s="663"/>
      <c r="E37" s="663"/>
      <c r="F37" s="663"/>
      <c r="G37" s="663"/>
      <c r="H37" s="663"/>
      <c r="I37" s="663"/>
      <c r="J37" s="663"/>
      <c r="K37" s="663"/>
      <c r="L37" s="663"/>
      <c r="M37" s="663"/>
      <c r="N37" s="663"/>
      <c r="O37" s="663"/>
      <c r="P37" s="663"/>
      <c r="Q37" s="664"/>
      <c r="R37" s="665">
        <v>223875</v>
      </c>
      <c r="S37" s="666"/>
      <c r="T37" s="666"/>
      <c r="U37" s="666"/>
      <c r="V37" s="666"/>
      <c r="W37" s="666"/>
      <c r="X37" s="666"/>
      <c r="Y37" s="667"/>
      <c r="Z37" s="692">
        <v>1.1000000000000001</v>
      </c>
      <c r="AA37" s="692"/>
      <c r="AB37" s="692"/>
      <c r="AC37" s="692"/>
      <c r="AD37" s="693" t="s">
        <v>130</v>
      </c>
      <c r="AE37" s="693"/>
      <c r="AF37" s="693"/>
      <c r="AG37" s="693"/>
      <c r="AH37" s="693"/>
      <c r="AI37" s="693"/>
      <c r="AJ37" s="693"/>
      <c r="AK37" s="693"/>
      <c r="AL37" s="668" t="s">
        <v>130</v>
      </c>
      <c r="AM37" s="669"/>
      <c r="AN37" s="669"/>
      <c r="AO37" s="694"/>
      <c r="AQ37" s="705" t="s">
        <v>338</v>
      </c>
      <c r="AR37" s="706"/>
      <c r="AS37" s="706"/>
      <c r="AT37" s="706"/>
      <c r="AU37" s="706"/>
      <c r="AV37" s="706"/>
      <c r="AW37" s="706"/>
      <c r="AX37" s="706"/>
      <c r="AY37" s="707"/>
      <c r="AZ37" s="665">
        <v>515467</v>
      </c>
      <c r="BA37" s="666"/>
      <c r="BB37" s="666"/>
      <c r="BC37" s="666"/>
      <c r="BD37" s="676"/>
      <c r="BE37" s="676"/>
      <c r="BF37" s="708"/>
      <c r="BG37" s="699" t="s">
        <v>339</v>
      </c>
      <c r="BH37" s="700"/>
      <c r="BI37" s="700"/>
      <c r="BJ37" s="700"/>
      <c r="BK37" s="700"/>
      <c r="BL37" s="700"/>
      <c r="BM37" s="700"/>
      <c r="BN37" s="700"/>
      <c r="BO37" s="700"/>
      <c r="BP37" s="700"/>
      <c r="BQ37" s="700"/>
      <c r="BR37" s="700"/>
      <c r="BS37" s="700"/>
      <c r="BT37" s="700"/>
      <c r="BU37" s="701"/>
      <c r="BV37" s="665">
        <v>97913</v>
      </c>
      <c r="BW37" s="666"/>
      <c r="BX37" s="666"/>
      <c r="BY37" s="666"/>
      <c r="BZ37" s="666"/>
      <c r="CA37" s="666"/>
      <c r="CB37" s="709"/>
      <c r="CD37" s="699" t="s">
        <v>340</v>
      </c>
      <c r="CE37" s="700"/>
      <c r="CF37" s="700"/>
      <c r="CG37" s="700"/>
      <c r="CH37" s="700"/>
      <c r="CI37" s="700"/>
      <c r="CJ37" s="700"/>
      <c r="CK37" s="700"/>
      <c r="CL37" s="700"/>
      <c r="CM37" s="700"/>
      <c r="CN37" s="700"/>
      <c r="CO37" s="700"/>
      <c r="CP37" s="700"/>
      <c r="CQ37" s="701"/>
      <c r="CR37" s="665">
        <v>967477</v>
      </c>
      <c r="CS37" s="676"/>
      <c r="CT37" s="676"/>
      <c r="CU37" s="676"/>
      <c r="CV37" s="676"/>
      <c r="CW37" s="676"/>
      <c r="CX37" s="676"/>
      <c r="CY37" s="677"/>
      <c r="CZ37" s="668">
        <v>5.3</v>
      </c>
      <c r="DA37" s="678"/>
      <c r="DB37" s="678"/>
      <c r="DC37" s="679"/>
      <c r="DD37" s="671">
        <v>904661</v>
      </c>
      <c r="DE37" s="676"/>
      <c r="DF37" s="676"/>
      <c r="DG37" s="676"/>
      <c r="DH37" s="676"/>
      <c r="DI37" s="676"/>
      <c r="DJ37" s="676"/>
      <c r="DK37" s="677"/>
      <c r="DL37" s="671">
        <v>904645</v>
      </c>
      <c r="DM37" s="676"/>
      <c r="DN37" s="676"/>
      <c r="DO37" s="676"/>
      <c r="DP37" s="676"/>
      <c r="DQ37" s="676"/>
      <c r="DR37" s="676"/>
      <c r="DS37" s="676"/>
      <c r="DT37" s="676"/>
      <c r="DU37" s="676"/>
      <c r="DV37" s="677"/>
      <c r="DW37" s="668">
        <v>9.3000000000000007</v>
      </c>
      <c r="DX37" s="678"/>
      <c r="DY37" s="678"/>
      <c r="DZ37" s="678"/>
      <c r="EA37" s="678"/>
      <c r="EB37" s="678"/>
      <c r="EC37" s="710"/>
    </row>
    <row r="38" spans="2:133" ht="11.25" customHeight="1" x14ac:dyDescent="0.15">
      <c r="B38" s="662" t="s">
        <v>341</v>
      </c>
      <c r="C38" s="663"/>
      <c r="D38" s="663"/>
      <c r="E38" s="663"/>
      <c r="F38" s="663"/>
      <c r="G38" s="663"/>
      <c r="H38" s="663"/>
      <c r="I38" s="663"/>
      <c r="J38" s="663"/>
      <c r="K38" s="663"/>
      <c r="L38" s="663"/>
      <c r="M38" s="663"/>
      <c r="N38" s="663"/>
      <c r="O38" s="663"/>
      <c r="P38" s="663"/>
      <c r="Q38" s="664"/>
      <c r="R38" s="665">
        <v>1069363</v>
      </c>
      <c r="S38" s="666"/>
      <c r="T38" s="666"/>
      <c r="U38" s="666"/>
      <c r="V38" s="666"/>
      <c r="W38" s="666"/>
      <c r="X38" s="666"/>
      <c r="Y38" s="667"/>
      <c r="Z38" s="692">
        <v>5.2</v>
      </c>
      <c r="AA38" s="692"/>
      <c r="AB38" s="692"/>
      <c r="AC38" s="692"/>
      <c r="AD38" s="693" t="s">
        <v>130</v>
      </c>
      <c r="AE38" s="693"/>
      <c r="AF38" s="693"/>
      <c r="AG38" s="693"/>
      <c r="AH38" s="693"/>
      <c r="AI38" s="693"/>
      <c r="AJ38" s="693"/>
      <c r="AK38" s="693"/>
      <c r="AL38" s="668" t="s">
        <v>130</v>
      </c>
      <c r="AM38" s="669"/>
      <c r="AN38" s="669"/>
      <c r="AO38" s="694"/>
      <c r="AQ38" s="705" t="s">
        <v>342</v>
      </c>
      <c r="AR38" s="706"/>
      <c r="AS38" s="706"/>
      <c r="AT38" s="706"/>
      <c r="AU38" s="706"/>
      <c r="AV38" s="706"/>
      <c r="AW38" s="706"/>
      <c r="AX38" s="706"/>
      <c r="AY38" s="707"/>
      <c r="AZ38" s="665">
        <v>387238</v>
      </c>
      <c r="BA38" s="666"/>
      <c r="BB38" s="666"/>
      <c r="BC38" s="666"/>
      <c r="BD38" s="676"/>
      <c r="BE38" s="676"/>
      <c r="BF38" s="708"/>
      <c r="BG38" s="699" t="s">
        <v>343</v>
      </c>
      <c r="BH38" s="700"/>
      <c r="BI38" s="700"/>
      <c r="BJ38" s="700"/>
      <c r="BK38" s="700"/>
      <c r="BL38" s="700"/>
      <c r="BM38" s="700"/>
      <c r="BN38" s="700"/>
      <c r="BO38" s="700"/>
      <c r="BP38" s="700"/>
      <c r="BQ38" s="700"/>
      <c r="BR38" s="700"/>
      <c r="BS38" s="700"/>
      <c r="BT38" s="700"/>
      <c r="BU38" s="701"/>
      <c r="BV38" s="665">
        <v>5014</v>
      </c>
      <c r="BW38" s="666"/>
      <c r="BX38" s="666"/>
      <c r="BY38" s="666"/>
      <c r="BZ38" s="666"/>
      <c r="CA38" s="666"/>
      <c r="CB38" s="709"/>
      <c r="CD38" s="699" t="s">
        <v>344</v>
      </c>
      <c r="CE38" s="700"/>
      <c r="CF38" s="700"/>
      <c r="CG38" s="700"/>
      <c r="CH38" s="700"/>
      <c r="CI38" s="700"/>
      <c r="CJ38" s="700"/>
      <c r="CK38" s="700"/>
      <c r="CL38" s="700"/>
      <c r="CM38" s="700"/>
      <c r="CN38" s="700"/>
      <c r="CO38" s="700"/>
      <c r="CP38" s="700"/>
      <c r="CQ38" s="701"/>
      <c r="CR38" s="665">
        <v>1456103</v>
      </c>
      <c r="CS38" s="666"/>
      <c r="CT38" s="666"/>
      <c r="CU38" s="666"/>
      <c r="CV38" s="666"/>
      <c r="CW38" s="666"/>
      <c r="CX38" s="666"/>
      <c r="CY38" s="667"/>
      <c r="CZ38" s="668">
        <v>8</v>
      </c>
      <c r="DA38" s="678"/>
      <c r="DB38" s="678"/>
      <c r="DC38" s="679"/>
      <c r="DD38" s="671">
        <v>1148138</v>
      </c>
      <c r="DE38" s="666"/>
      <c r="DF38" s="666"/>
      <c r="DG38" s="666"/>
      <c r="DH38" s="666"/>
      <c r="DI38" s="666"/>
      <c r="DJ38" s="666"/>
      <c r="DK38" s="667"/>
      <c r="DL38" s="671">
        <v>1143378</v>
      </c>
      <c r="DM38" s="666"/>
      <c r="DN38" s="666"/>
      <c r="DO38" s="666"/>
      <c r="DP38" s="666"/>
      <c r="DQ38" s="666"/>
      <c r="DR38" s="666"/>
      <c r="DS38" s="666"/>
      <c r="DT38" s="666"/>
      <c r="DU38" s="666"/>
      <c r="DV38" s="667"/>
      <c r="DW38" s="668">
        <v>11.7</v>
      </c>
      <c r="DX38" s="678"/>
      <c r="DY38" s="678"/>
      <c r="DZ38" s="678"/>
      <c r="EA38" s="678"/>
      <c r="EB38" s="678"/>
      <c r="EC38" s="710"/>
    </row>
    <row r="39" spans="2:133" ht="11.25" customHeight="1" x14ac:dyDescent="0.15">
      <c r="B39" s="662" t="s">
        <v>345</v>
      </c>
      <c r="C39" s="663"/>
      <c r="D39" s="663"/>
      <c r="E39" s="663"/>
      <c r="F39" s="663"/>
      <c r="G39" s="663"/>
      <c r="H39" s="663"/>
      <c r="I39" s="663"/>
      <c r="J39" s="663"/>
      <c r="K39" s="663"/>
      <c r="L39" s="663"/>
      <c r="M39" s="663"/>
      <c r="N39" s="663"/>
      <c r="O39" s="663"/>
      <c r="P39" s="663"/>
      <c r="Q39" s="664"/>
      <c r="R39" s="665">
        <v>255571</v>
      </c>
      <c r="S39" s="666"/>
      <c r="T39" s="666"/>
      <c r="U39" s="666"/>
      <c r="V39" s="666"/>
      <c r="W39" s="666"/>
      <c r="X39" s="666"/>
      <c r="Y39" s="667"/>
      <c r="Z39" s="692">
        <v>1.2</v>
      </c>
      <c r="AA39" s="692"/>
      <c r="AB39" s="692"/>
      <c r="AC39" s="692"/>
      <c r="AD39" s="693">
        <v>16560</v>
      </c>
      <c r="AE39" s="693"/>
      <c r="AF39" s="693"/>
      <c r="AG39" s="693"/>
      <c r="AH39" s="693"/>
      <c r="AI39" s="693"/>
      <c r="AJ39" s="693"/>
      <c r="AK39" s="693"/>
      <c r="AL39" s="668">
        <v>0.2</v>
      </c>
      <c r="AM39" s="669"/>
      <c r="AN39" s="669"/>
      <c r="AO39" s="694"/>
      <c r="AQ39" s="705" t="s">
        <v>346</v>
      </c>
      <c r="AR39" s="706"/>
      <c r="AS39" s="706"/>
      <c r="AT39" s="706"/>
      <c r="AU39" s="706"/>
      <c r="AV39" s="706"/>
      <c r="AW39" s="706"/>
      <c r="AX39" s="706"/>
      <c r="AY39" s="707"/>
      <c r="AZ39" s="665">
        <v>7900</v>
      </c>
      <c r="BA39" s="666"/>
      <c r="BB39" s="666"/>
      <c r="BC39" s="666"/>
      <c r="BD39" s="676"/>
      <c r="BE39" s="676"/>
      <c r="BF39" s="708"/>
      <c r="BG39" s="699" t="s">
        <v>347</v>
      </c>
      <c r="BH39" s="700"/>
      <c r="BI39" s="700"/>
      <c r="BJ39" s="700"/>
      <c r="BK39" s="700"/>
      <c r="BL39" s="700"/>
      <c r="BM39" s="700"/>
      <c r="BN39" s="700"/>
      <c r="BO39" s="700"/>
      <c r="BP39" s="700"/>
      <c r="BQ39" s="700"/>
      <c r="BR39" s="700"/>
      <c r="BS39" s="700"/>
      <c r="BT39" s="700"/>
      <c r="BU39" s="701"/>
      <c r="BV39" s="665">
        <v>8038</v>
      </c>
      <c r="BW39" s="666"/>
      <c r="BX39" s="666"/>
      <c r="BY39" s="666"/>
      <c r="BZ39" s="666"/>
      <c r="CA39" s="666"/>
      <c r="CB39" s="709"/>
      <c r="CD39" s="699" t="s">
        <v>348</v>
      </c>
      <c r="CE39" s="700"/>
      <c r="CF39" s="700"/>
      <c r="CG39" s="700"/>
      <c r="CH39" s="700"/>
      <c r="CI39" s="700"/>
      <c r="CJ39" s="700"/>
      <c r="CK39" s="700"/>
      <c r="CL39" s="700"/>
      <c r="CM39" s="700"/>
      <c r="CN39" s="700"/>
      <c r="CO39" s="700"/>
      <c r="CP39" s="700"/>
      <c r="CQ39" s="701"/>
      <c r="CR39" s="665">
        <v>619366</v>
      </c>
      <c r="CS39" s="676"/>
      <c r="CT39" s="676"/>
      <c r="CU39" s="676"/>
      <c r="CV39" s="676"/>
      <c r="CW39" s="676"/>
      <c r="CX39" s="676"/>
      <c r="CY39" s="677"/>
      <c r="CZ39" s="668">
        <v>3.4</v>
      </c>
      <c r="DA39" s="678"/>
      <c r="DB39" s="678"/>
      <c r="DC39" s="679"/>
      <c r="DD39" s="671">
        <v>419127</v>
      </c>
      <c r="DE39" s="676"/>
      <c r="DF39" s="676"/>
      <c r="DG39" s="676"/>
      <c r="DH39" s="676"/>
      <c r="DI39" s="676"/>
      <c r="DJ39" s="676"/>
      <c r="DK39" s="677"/>
      <c r="DL39" s="671" t="s">
        <v>130</v>
      </c>
      <c r="DM39" s="676"/>
      <c r="DN39" s="676"/>
      <c r="DO39" s="676"/>
      <c r="DP39" s="676"/>
      <c r="DQ39" s="676"/>
      <c r="DR39" s="676"/>
      <c r="DS39" s="676"/>
      <c r="DT39" s="676"/>
      <c r="DU39" s="676"/>
      <c r="DV39" s="677"/>
      <c r="DW39" s="668" t="s">
        <v>130</v>
      </c>
      <c r="DX39" s="678"/>
      <c r="DY39" s="678"/>
      <c r="DZ39" s="678"/>
      <c r="EA39" s="678"/>
      <c r="EB39" s="678"/>
      <c r="EC39" s="710"/>
    </row>
    <row r="40" spans="2:133" ht="11.25" customHeight="1" x14ac:dyDescent="0.15">
      <c r="B40" s="662" t="s">
        <v>349</v>
      </c>
      <c r="C40" s="663"/>
      <c r="D40" s="663"/>
      <c r="E40" s="663"/>
      <c r="F40" s="663"/>
      <c r="G40" s="663"/>
      <c r="H40" s="663"/>
      <c r="I40" s="663"/>
      <c r="J40" s="663"/>
      <c r="K40" s="663"/>
      <c r="L40" s="663"/>
      <c r="M40" s="663"/>
      <c r="N40" s="663"/>
      <c r="O40" s="663"/>
      <c r="P40" s="663"/>
      <c r="Q40" s="664"/>
      <c r="R40" s="665">
        <v>1467056</v>
      </c>
      <c r="S40" s="666"/>
      <c r="T40" s="666"/>
      <c r="U40" s="666"/>
      <c r="V40" s="666"/>
      <c r="W40" s="666"/>
      <c r="X40" s="666"/>
      <c r="Y40" s="667"/>
      <c r="Z40" s="692">
        <v>7.1</v>
      </c>
      <c r="AA40" s="692"/>
      <c r="AB40" s="692"/>
      <c r="AC40" s="692"/>
      <c r="AD40" s="693" t="s">
        <v>130</v>
      </c>
      <c r="AE40" s="693"/>
      <c r="AF40" s="693"/>
      <c r="AG40" s="693"/>
      <c r="AH40" s="693"/>
      <c r="AI40" s="693"/>
      <c r="AJ40" s="693"/>
      <c r="AK40" s="693"/>
      <c r="AL40" s="668" t="s">
        <v>130</v>
      </c>
      <c r="AM40" s="669"/>
      <c r="AN40" s="669"/>
      <c r="AO40" s="694"/>
      <c r="AQ40" s="705" t="s">
        <v>350</v>
      </c>
      <c r="AR40" s="706"/>
      <c r="AS40" s="706"/>
      <c r="AT40" s="706"/>
      <c r="AU40" s="706"/>
      <c r="AV40" s="706"/>
      <c r="AW40" s="706"/>
      <c r="AX40" s="706"/>
      <c r="AY40" s="707"/>
      <c r="AZ40" s="665" t="s">
        <v>130</v>
      </c>
      <c r="BA40" s="666"/>
      <c r="BB40" s="666"/>
      <c r="BC40" s="666"/>
      <c r="BD40" s="676"/>
      <c r="BE40" s="676"/>
      <c r="BF40" s="708"/>
      <c r="BG40" s="711" t="s">
        <v>351</v>
      </c>
      <c r="BH40" s="712"/>
      <c r="BI40" s="712"/>
      <c r="BJ40" s="712"/>
      <c r="BK40" s="712"/>
      <c r="BL40" s="363"/>
      <c r="BM40" s="700" t="s">
        <v>352</v>
      </c>
      <c r="BN40" s="700"/>
      <c r="BO40" s="700"/>
      <c r="BP40" s="700"/>
      <c r="BQ40" s="700"/>
      <c r="BR40" s="700"/>
      <c r="BS40" s="700"/>
      <c r="BT40" s="700"/>
      <c r="BU40" s="701"/>
      <c r="BV40" s="665">
        <v>105</v>
      </c>
      <c r="BW40" s="666"/>
      <c r="BX40" s="666"/>
      <c r="BY40" s="666"/>
      <c r="BZ40" s="666"/>
      <c r="CA40" s="666"/>
      <c r="CB40" s="709"/>
      <c r="CD40" s="699" t="s">
        <v>353</v>
      </c>
      <c r="CE40" s="700"/>
      <c r="CF40" s="700"/>
      <c r="CG40" s="700"/>
      <c r="CH40" s="700"/>
      <c r="CI40" s="700"/>
      <c r="CJ40" s="700"/>
      <c r="CK40" s="700"/>
      <c r="CL40" s="700"/>
      <c r="CM40" s="700"/>
      <c r="CN40" s="700"/>
      <c r="CO40" s="700"/>
      <c r="CP40" s="700"/>
      <c r="CQ40" s="701"/>
      <c r="CR40" s="665">
        <v>131000</v>
      </c>
      <c r="CS40" s="666"/>
      <c r="CT40" s="666"/>
      <c r="CU40" s="666"/>
      <c r="CV40" s="666"/>
      <c r="CW40" s="666"/>
      <c r="CX40" s="666"/>
      <c r="CY40" s="667"/>
      <c r="CZ40" s="668">
        <v>0.7</v>
      </c>
      <c r="DA40" s="678"/>
      <c r="DB40" s="678"/>
      <c r="DC40" s="679"/>
      <c r="DD40" s="671" t="s">
        <v>130</v>
      </c>
      <c r="DE40" s="666"/>
      <c r="DF40" s="666"/>
      <c r="DG40" s="666"/>
      <c r="DH40" s="666"/>
      <c r="DI40" s="666"/>
      <c r="DJ40" s="666"/>
      <c r="DK40" s="667"/>
      <c r="DL40" s="671" t="s">
        <v>130</v>
      </c>
      <c r="DM40" s="666"/>
      <c r="DN40" s="666"/>
      <c r="DO40" s="666"/>
      <c r="DP40" s="666"/>
      <c r="DQ40" s="666"/>
      <c r="DR40" s="666"/>
      <c r="DS40" s="666"/>
      <c r="DT40" s="666"/>
      <c r="DU40" s="666"/>
      <c r="DV40" s="667"/>
      <c r="DW40" s="668" t="s">
        <v>130</v>
      </c>
      <c r="DX40" s="678"/>
      <c r="DY40" s="678"/>
      <c r="DZ40" s="678"/>
      <c r="EA40" s="678"/>
      <c r="EB40" s="678"/>
      <c r="EC40" s="710"/>
    </row>
    <row r="41" spans="2:133" ht="11.25" customHeight="1" x14ac:dyDescent="0.15">
      <c r="B41" s="662" t="s">
        <v>354</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92" t="s">
        <v>130</v>
      </c>
      <c r="AA41" s="692"/>
      <c r="AB41" s="692"/>
      <c r="AC41" s="692"/>
      <c r="AD41" s="693" t="s">
        <v>130</v>
      </c>
      <c r="AE41" s="693"/>
      <c r="AF41" s="693"/>
      <c r="AG41" s="693"/>
      <c r="AH41" s="693"/>
      <c r="AI41" s="693"/>
      <c r="AJ41" s="693"/>
      <c r="AK41" s="693"/>
      <c r="AL41" s="668" t="s">
        <v>130</v>
      </c>
      <c r="AM41" s="669"/>
      <c r="AN41" s="669"/>
      <c r="AO41" s="694"/>
      <c r="AQ41" s="705" t="s">
        <v>355</v>
      </c>
      <c r="AR41" s="706"/>
      <c r="AS41" s="706"/>
      <c r="AT41" s="706"/>
      <c r="AU41" s="706"/>
      <c r="AV41" s="706"/>
      <c r="AW41" s="706"/>
      <c r="AX41" s="706"/>
      <c r="AY41" s="707"/>
      <c r="AZ41" s="665">
        <v>344503</v>
      </c>
      <c r="BA41" s="666"/>
      <c r="BB41" s="666"/>
      <c r="BC41" s="666"/>
      <c r="BD41" s="676"/>
      <c r="BE41" s="676"/>
      <c r="BF41" s="708"/>
      <c r="BG41" s="711"/>
      <c r="BH41" s="712"/>
      <c r="BI41" s="712"/>
      <c r="BJ41" s="712"/>
      <c r="BK41" s="712"/>
      <c r="BL41" s="363"/>
      <c r="BM41" s="700" t="s">
        <v>356</v>
      </c>
      <c r="BN41" s="700"/>
      <c r="BO41" s="700"/>
      <c r="BP41" s="700"/>
      <c r="BQ41" s="700"/>
      <c r="BR41" s="700"/>
      <c r="BS41" s="700"/>
      <c r="BT41" s="700"/>
      <c r="BU41" s="701"/>
      <c r="BV41" s="665" t="s">
        <v>130</v>
      </c>
      <c r="BW41" s="666"/>
      <c r="BX41" s="666"/>
      <c r="BY41" s="666"/>
      <c r="BZ41" s="666"/>
      <c r="CA41" s="666"/>
      <c r="CB41" s="709"/>
      <c r="CD41" s="699" t="s">
        <v>357</v>
      </c>
      <c r="CE41" s="700"/>
      <c r="CF41" s="700"/>
      <c r="CG41" s="700"/>
      <c r="CH41" s="700"/>
      <c r="CI41" s="700"/>
      <c r="CJ41" s="700"/>
      <c r="CK41" s="700"/>
      <c r="CL41" s="700"/>
      <c r="CM41" s="700"/>
      <c r="CN41" s="700"/>
      <c r="CO41" s="700"/>
      <c r="CP41" s="700"/>
      <c r="CQ41" s="701"/>
      <c r="CR41" s="665" t="s">
        <v>130</v>
      </c>
      <c r="CS41" s="676"/>
      <c r="CT41" s="676"/>
      <c r="CU41" s="676"/>
      <c r="CV41" s="676"/>
      <c r="CW41" s="676"/>
      <c r="CX41" s="676"/>
      <c r="CY41" s="677"/>
      <c r="CZ41" s="668" t="s">
        <v>130</v>
      </c>
      <c r="DA41" s="678"/>
      <c r="DB41" s="678"/>
      <c r="DC41" s="679"/>
      <c r="DD41" s="671" t="s">
        <v>130</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358</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92" t="s">
        <v>130</v>
      </c>
      <c r="AA42" s="692"/>
      <c r="AB42" s="692"/>
      <c r="AC42" s="692"/>
      <c r="AD42" s="693" t="s">
        <v>130</v>
      </c>
      <c r="AE42" s="693"/>
      <c r="AF42" s="693"/>
      <c r="AG42" s="693"/>
      <c r="AH42" s="693"/>
      <c r="AI42" s="693"/>
      <c r="AJ42" s="693"/>
      <c r="AK42" s="693"/>
      <c r="AL42" s="668" t="s">
        <v>130</v>
      </c>
      <c r="AM42" s="669"/>
      <c r="AN42" s="669"/>
      <c r="AO42" s="694"/>
      <c r="AQ42" s="702" t="s">
        <v>359</v>
      </c>
      <c r="AR42" s="703"/>
      <c r="AS42" s="703"/>
      <c r="AT42" s="703"/>
      <c r="AU42" s="703"/>
      <c r="AV42" s="703"/>
      <c r="AW42" s="703"/>
      <c r="AX42" s="703"/>
      <c r="AY42" s="704"/>
      <c r="AZ42" s="645">
        <v>1089271</v>
      </c>
      <c r="BA42" s="680"/>
      <c r="BB42" s="680"/>
      <c r="BC42" s="680"/>
      <c r="BD42" s="646"/>
      <c r="BE42" s="646"/>
      <c r="BF42" s="695"/>
      <c r="BG42" s="713"/>
      <c r="BH42" s="714"/>
      <c r="BI42" s="714"/>
      <c r="BJ42" s="714"/>
      <c r="BK42" s="714"/>
      <c r="BL42" s="364"/>
      <c r="BM42" s="696" t="s">
        <v>360</v>
      </c>
      <c r="BN42" s="696"/>
      <c r="BO42" s="696"/>
      <c r="BP42" s="696"/>
      <c r="BQ42" s="696"/>
      <c r="BR42" s="696"/>
      <c r="BS42" s="696"/>
      <c r="BT42" s="696"/>
      <c r="BU42" s="697"/>
      <c r="BV42" s="645">
        <v>318</v>
      </c>
      <c r="BW42" s="680"/>
      <c r="BX42" s="680"/>
      <c r="BY42" s="680"/>
      <c r="BZ42" s="680"/>
      <c r="CA42" s="680"/>
      <c r="CB42" s="698"/>
      <c r="CD42" s="662" t="s">
        <v>361</v>
      </c>
      <c r="CE42" s="663"/>
      <c r="CF42" s="663"/>
      <c r="CG42" s="663"/>
      <c r="CH42" s="663"/>
      <c r="CI42" s="663"/>
      <c r="CJ42" s="663"/>
      <c r="CK42" s="663"/>
      <c r="CL42" s="663"/>
      <c r="CM42" s="663"/>
      <c r="CN42" s="663"/>
      <c r="CO42" s="663"/>
      <c r="CP42" s="663"/>
      <c r="CQ42" s="664"/>
      <c r="CR42" s="665">
        <v>1750361</v>
      </c>
      <c r="CS42" s="676"/>
      <c r="CT42" s="676"/>
      <c r="CU42" s="676"/>
      <c r="CV42" s="676"/>
      <c r="CW42" s="676"/>
      <c r="CX42" s="676"/>
      <c r="CY42" s="677"/>
      <c r="CZ42" s="668">
        <v>9.6</v>
      </c>
      <c r="DA42" s="678"/>
      <c r="DB42" s="678"/>
      <c r="DC42" s="679"/>
      <c r="DD42" s="671">
        <v>200007</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362</v>
      </c>
      <c r="C43" s="663"/>
      <c r="D43" s="663"/>
      <c r="E43" s="663"/>
      <c r="F43" s="663"/>
      <c r="G43" s="663"/>
      <c r="H43" s="663"/>
      <c r="I43" s="663"/>
      <c r="J43" s="663"/>
      <c r="K43" s="663"/>
      <c r="L43" s="663"/>
      <c r="M43" s="663"/>
      <c r="N43" s="663"/>
      <c r="O43" s="663"/>
      <c r="P43" s="663"/>
      <c r="Q43" s="664"/>
      <c r="R43" s="665">
        <v>397156</v>
      </c>
      <c r="S43" s="666"/>
      <c r="T43" s="666"/>
      <c r="U43" s="666"/>
      <c r="V43" s="666"/>
      <c r="W43" s="666"/>
      <c r="X43" s="666"/>
      <c r="Y43" s="667"/>
      <c r="Z43" s="692">
        <v>1.9</v>
      </c>
      <c r="AA43" s="692"/>
      <c r="AB43" s="692"/>
      <c r="AC43" s="692"/>
      <c r="AD43" s="693" t="s">
        <v>130</v>
      </c>
      <c r="AE43" s="693"/>
      <c r="AF43" s="693"/>
      <c r="AG43" s="693"/>
      <c r="AH43" s="693"/>
      <c r="AI43" s="693"/>
      <c r="AJ43" s="693"/>
      <c r="AK43" s="693"/>
      <c r="AL43" s="668" t="s">
        <v>130</v>
      </c>
      <c r="AM43" s="669"/>
      <c r="AN43" s="669"/>
      <c r="AO43" s="694"/>
      <c r="BV43" s="219"/>
      <c r="BW43" s="219"/>
      <c r="BX43" s="219"/>
      <c r="BY43" s="219"/>
      <c r="BZ43" s="219"/>
      <c r="CA43" s="219"/>
      <c r="CB43" s="219"/>
      <c r="CD43" s="662" t="s">
        <v>363</v>
      </c>
      <c r="CE43" s="663"/>
      <c r="CF43" s="663"/>
      <c r="CG43" s="663"/>
      <c r="CH43" s="663"/>
      <c r="CI43" s="663"/>
      <c r="CJ43" s="663"/>
      <c r="CK43" s="663"/>
      <c r="CL43" s="663"/>
      <c r="CM43" s="663"/>
      <c r="CN43" s="663"/>
      <c r="CO43" s="663"/>
      <c r="CP43" s="663"/>
      <c r="CQ43" s="664"/>
      <c r="CR43" s="665">
        <v>43561</v>
      </c>
      <c r="CS43" s="676"/>
      <c r="CT43" s="676"/>
      <c r="CU43" s="676"/>
      <c r="CV43" s="676"/>
      <c r="CW43" s="676"/>
      <c r="CX43" s="676"/>
      <c r="CY43" s="677"/>
      <c r="CZ43" s="668">
        <v>0.2</v>
      </c>
      <c r="DA43" s="678"/>
      <c r="DB43" s="678"/>
      <c r="DC43" s="679"/>
      <c r="DD43" s="671">
        <v>43561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364</v>
      </c>
      <c r="C44" s="643"/>
      <c r="D44" s="643"/>
      <c r="E44" s="643"/>
      <c r="F44" s="643"/>
      <c r="G44" s="643"/>
      <c r="H44" s="643"/>
      <c r="I44" s="643"/>
      <c r="J44" s="643"/>
      <c r="K44" s="643"/>
      <c r="L44" s="643"/>
      <c r="M44" s="643"/>
      <c r="N44" s="643"/>
      <c r="O44" s="643"/>
      <c r="P44" s="643"/>
      <c r="Q44" s="644"/>
      <c r="R44" s="645">
        <v>20559055</v>
      </c>
      <c r="S44" s="680"/>
      <c r="T44" s="680"/>
      <c r="U44" s="680"/>
      <c r="V44" s="680"/>
      <c r="W44" s="680"/>
      <c r="X44" s="680"/>
      <c r="Y44" s="681"/>
      <c r="Z44" s="682">
        <v>100</v>
      </c>
      <c r="AA44" s="682"/>
      <c r="AB44" s="682"/>
      <c r="AC44" s="682"/>
      <c r="AD44" s="683">
        <v>9339719</v>
      </c>
      <c r="AE44" s="683"/>
      <c r="AF44" s="683"/>
      <c r="AG44" s="683"/>
      <c r="AH44" s="683"/>
      <c r="AI44" s="683"/>
      <c r="AJ44" s="683"/>
      <c r="AK44" s="683"/>
      <c r="AL44" s="648">
        <v>100</v>
      </c>
      <c r="AM44" s="684"/>
      <c r="AN44" s="684"/>
      <c r="AO44" s="685"/>
      <c r="CD44" s="686" t="s">
        <v>311</v>
      </c>
      <c r="CE44" s="687"/>
      <c r="CF44" s="662" t="s">
        <v>365</v>
      </c>
      <c r="CG44" s="663"/>
      <c r="CH44" s="663"/>
      <c r="CI44" s="663"/>
      <c r="CJ44" s="663"/>
      <c r="CK44" s="663"/>
      <c r="CL44" s="663"/>
      <c r="CM44" s="663"/>
      <c r="CN44" s="663"/>
      <c r="CO44" s="663"/>
      <c r="CP44" s="663"/>
      <c r="CQ44" s="664"/>
      <c r="CR44" s="665">
        <v>1748860</v>
      </c>
      <c r="CS44" s="666"/>
      <c r="CT44" s="666"/>
      <c r="CU44" s="666"/>
      <c r="CV44" s="666"/>
      <c r="CW44" s="666"/>
      <c r="CX44" s="666"/>
      <c r="CY44" s="667"/>
      <c r="CZ44" s="668">
        <v>9.6</v>
      </c>
      <c r="DA44" s="669"/>
      <c r="DB44" s="669"/>
      <c r="DC44" s="670"/>
      <c r="DD44" s="671">
        <v>198506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366</v>
      </c>
      <c r="CG45" s="663"/>
      <c r="CH45" s="663"/>
      <c r="CI45" s="663"/>
      <c r="CJ45" s="663"/>
      <c r="CK45" s="663"/>
      <c r="CL45" s="663"/>
      <c r="CM45" s="663"/>
      <c r="CN45" s="663"/>
      <c r="CO45" s="663"/>
      <c r="CP45" s="663"/>
      <c r="CQ45" s="664"/>
      <c r="CR45" s="665">
        <v>1378880</v>
      </c>
      <c r="CS45" s="676"/>
      <c r="CT45" s="676"/>
      <c r="CU45" s="676"/>
      <c r="CV45" s="676"/>
      <c r="CW45" s="676"/>
      <c r="CX45" s="676"/>
      <c r="CY45" s="677"/>
      <c r="CZ45" s="668">
        <v>7.6</v>
      </c>
      <c r="DA45" s="678"/>
      <c r="DB45" s="678"/>
      <c r="DC45" s="679"/>
      <c r="DD45" s="671">
        <v>61745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368</v>
      </c>
      <c r="CG46" s="663"/>
      <c r="CH46" s="663"/>
      <c r="CI46" s="663"/>
      <c r="CJ46" s="663"/>
      <c r="CK46" s="663"/>
      <c r="CL46" s="663"/>
      <c r="CM46" s="663"/>
      <c r="CN46" s="663"/>
      <c r="CO46" s="663"/>
      <c r="CP46" s="663"/>
      <c r="CQ46" s="664"/>
      <c r="CR46" s="665">
        <v>332467</v>
      </c>
      <c r="CS46" s="666"/>
      <c r="CT46" s="666"/>
      <c r="CU46" s="666"/>
      <c r="CV46" s="666"/>
      <c r="CW46" s="666"/>
      <c r="CX46" s="666"/>
      <c r="CY46" s="667"/>
      <c r="CZ46" s="668">
        <v>1.8</v>
      </c>
      <c r="DA46" s="669"/>
      <c r="DB46" s="669"/>
      <c r="DC46" s="670"/>
      <c r="DD46" s="671">
        <v>133848</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370</v>
      </c>
      <c r="CG47" s="663"/>
      <c r="CH47" s="663"/>
      <c r="CI47" s="663"/>
      <c r="CJ47" s="663"/>
      <c r="CK47" s="663"/>
      <c r="CL47" s="663"/>
      <c r="CM47" s="663"/>
      <c r="CN47" s="663"/>
      <c r="CO47" s="663"/>
      <c r="CP47" s="663"/>
      <c r="CQ47" s="664"/>
      <c r="CR47" s="665">
        <v>1501</v>
      </c>
      <c r="CS47" s="676"/>
      <c r="CT47" s="676"/>
      <c r="CU47" s="676"/>
      <c r="CV47" s="676"/>
      <c r="CW47" s="676"/>
      <c r="CX47" s="676"/>
      <c r="CY47" s="677"/>
      <c r="CZ47" s="668">
        <v>0</v>
      </c>
      <c r="DA47" s="678"/>
      <c r="DB47" s="678"/>
      <c r="DC47" s="679"/>
      <c r="DD47" s="671">
        <v>1501</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371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372</v>
      </c>
      <c r="CG48" s="663"/>
      <c r="CH48" s="663"/>
      <c r="CI48" s="663"/>
      <c r="CJ48" s="663"/>
      <c r="CK48" s="663"/>
      <c r="CL48" s="663"/>
      <c r="CM48" s="663"/>
      <c r="CN48" s="663"/>
      <c r="CO48" s="663"/>
      <c r="CP48" s="663"/>
      <c r="CQ48" s="664"/>
      <c r="CR48" s="665" t="s">
        <v>130</v>
      </c>
      <c r="CS48" s="666"/>
      <c r="CT48" s="666"/>
      <c r="CU48" s="666"/>
      <c r="CV48" s="666"/>
      <c r="CW48" s="666"/>
      <c r="CX48" s="666"/>
      <c r="CY48" s="667"/>
      <c r="CZ48" s="668" t="s">
        <v>130</v>
      </c>
      <c r="DA48" s="669"/>
      <c r="DB48" s="669"/>
      <c r="DC48" s="670"/>
      <c r="DD48" s="671" t="s">
        <v>130</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373</v>
      </c>
      <c r="CE49" s="643"/>
      <c r="CF49" s="643"/>
      <c r="CG49" s="643"/>
      <c r="CH49" s="643"/>
      <c r="CI49" s="643"/>
      <c r="CJ49" s="643"/>
      <c r="CK49" s="643"/>
      <c r="CL49" s="643"/>
      <c r="CM49" s="643"/>
      <c r="CN49" s="643"/>
      <c r="CO49" s="643"/>
      <c r="CP49" s="643"/>
      <c r="CQ49" s="644"/>
      <c r="CR49" s="645">
        <v>18244006</v>
      </c>
      <c r="CS49" s="646"/>
      <c r="CT49" s="646"/>
      <c r="CU49" s="646"/>
      <c r="CV49" s="646"/>
      <c r="CW49" s="646"/>
      <c r="CX49" s="646"/>
      <c r="CY49" s="647"/>
      <c r="CZ49" s="648">
        <v>100</v>
      </c>
      <c r="DA49" s="649"/>
      <c r="DB49" s="649"/>
      <c r="DC49" s="650"/>
      <c r="DD49" s="651">
        <v>10445201</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jq9UCqrYivfXm6PFA/YmJwhSUfiZFD3AblDGsz8yxV4NwzAvlamA9w+Lu/NuFlQuPb5R6yCodNag2Kb6rVkmA==" saltValue="QuU9bnkD4yrdZGiyWL7au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E32" sqref="BE32:BI3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374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375</v>
      </c>
      <c r="DK2" s="788"/>
      <c r="DL2" s="788"/>
      <c r="DM2" s="788"/>
      <c r="DN2" s="788"/>
      <c r="DO2" s="789"/>
      <c r="DP2" s="224"/>
      <c r="DQ2" s="787" t="s">
        <v>376</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379</v>
      </c>
      <c r="B5" s="793"/>
      <c r="C5" s="793"/>
      <c r="D5" s="793"/>
      <c r="E5" s="793"/>
      <c r="F5" s="793"/>
      <c r="G5" s="793"/>
      <c r="H5" s="793"/>
      <c r="I5" s="793"/>
      <c r="J5" s="793"/>
      <c r="K5" s="793"/>
      <c r="L5" s="793"/>
      <c r="M5" s="793"/>
      <c r="N5" s="793"/>
      <c r="O5" s="793"/>
      <c r="P5" s="794"/>
      <c r="Q5" s="798" t="s">
        <v>380</v>
      </c>
      <c r="R5" s="799"/>
      <c r="S5" s="799"/>
      <c r="T5" s="799"/>
      <c r="U5" s="800"/>
      <c r="V5" s="798" t="s">
        <v>381</v>
      </c>
      <c r="W5" s="799"/>
      <c r="X5" s="799"/>
      <c r="Y5" s="799"/>
      <c r="Z5" s="800"/>
      <c r="AA5" s="798" t="s">
        <v>382</v>
      </c>
      <c r="AB5" s="799"/>
      <c r="AC5" s="799"/>
      <c r="AD5" s="799"/>
      <c r="AE5" s="799"/>
      <c r="AF5" s="804" t="s">
        <v>383</v>
      </c>
      <c r="AG5" s="799"/>
      <c r="AH5" s="799"/>
      <c r="AI5" s="799"/>
      <c r="AJ5" s="805"/>
      <c r="AK5" s="799" t="s">
        <v>384</v>
      </c>
      <c r="AL5" s="799"/>
      <c r="AM5" s="799"/>
      <c r="AN5" s="799"/>
      <c r="AO5" s="800"/>
      <c r="AP5" s="798" t="s">
        <v>385</v>
      </c>
      <c r="AQ5" s="799"/>
      <c r="AR5" s="799"/>
      <c r="AS5" s="799"/>
      <c r="AT5" s="800"/>
      <c r="AU5" s="798" t="s">
        <v>386</v>
      </c>
      <c r="AV5" s="799"/>
      <c r="AW5" s="799"/>
      <c r="AX5" s="799"/>
      <c r="AY5" s="805"/>
      <c r="AZ5" s="228"/>
      <c r="BA5" s="228"/>
      <c r="BB5" s="228"/>
      <c r="BC5" s="228"/>
      <c r="BD5" s="228"/>
      <c r="BE5" s="229"/>
      <c r="BF5" s="229"/>
      <c r="BG5" s="229"/>
      <c r="BH5" s="229"/>
      <c r="BI5" s="229"/>
      <c r="BJ5" s="229"/>
      <c r="BK5" s="229"/>
      <c r="BL5" s="229"/>
      <c r="BM5" s="229"/>
      <c r="BN5" s="229"/>
      <c r="BO5" s="229"/>
      <c r="BP5" s="229"/>
      <c r="BQ5" s="792" t="s">
        <v>387</v>
      </c>
      <c r="BR5" s="793"/>
      <c r="BS5" s="793"/>
      <c r="BT5" s="793"/>
      <c r="BU5" s="793"/>
      <c r="BV5" s="793"/>
      <c r="BW5" s="793"/>
      <c r="BX5" s="793"/>
      <c r="BY5" s="793"/>
      <c r="BZ5" s="793"/>
      <c r="CA5" s="793"/>
      <c r="CB5" s="793"/>
      <c r="CC5" s="793"/>
      <c r="CD5" s="793"/>
      <c r="CE5" s="793"/>
      <c r="CF5" s="793"/>
      <c r="CG5" s="794"/>
      <c r="CH5" s="798" t="s">
        <v>388</v>
      </c>
      <c r="CI5" s="799"/>
      <c r="CJ5" s="799"/>
      <c r="CK5" s="799"/>
      <c r="CL5" s="800"/>
      <c r="CM5" s="798" t="s">
        <v>389</v>
      </c>
      <c r="CN5" s="799"/>
      <c r="CO5" s="799"/>
      <c r="CP5" s="799"/>
      <c r="CQ5" s="800"/>
      <c r="CR5" s="798" t="s">
        <v>390</v>
      </c>
      <c r="CS5" s="799"/>
      <c r="CT5" s="799"/>
      <c r="CU5" s="799"/>
      <c r="CV5" s="800"/>
      <c r="CW5" s="798" t="s">
        <v>391</v>
      </c>
      <c r="CX5" s="799"/>
      <c r="CY5" s="799"/>
      <c r="CZ5" s="799"/>
      <c r="DA5" s="800"/>
      <c r="DB5" s="798" t="s">
        <v>392</v>
      </c>
      <c r="DC5" s="799"/>
      <c r="DD5" s="799"/>
      <c r="DE5" s="799"/>
      <c r="DF5" s="800"/>
      <c r="DG5" s="828" t="s">
        <v>393</v>
      </c>
      <c r="DH5" s="829"/>
      <c r="DI5" s="829"/>
      <c r="DJ5" s="829"/>
      <c r="DK5" s="830"/>
      <c r="DL5" s="828" t="s">
        <v>394</v>
      </c>
      <c r="DM5" s="829"/>
      <c r="DN5" s="829"/>
      <c r="DO5" s="829"/>
      <c r="DP5" s="830"/>
      <c r="DQ5" s="798" t="s">
        <v>395</v>
      </c>
      <c r="DR5" s="799"/>
      <c r="DS5" s="799"/>
      <c r="DT5" s="799"/>
      <c r="DU5" s="800"/>
      <c r="DV5" s="798" t="s">
        <v>386</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396</v>
      </c>
      <c r="C7" s="815"/>
      <c r="D7" s="815"/>
      <c r="E7" s="815"/>
      <c r="F7" s="815"/>
      <c r="G7" s="815"/>
      <c r="H7" s="815"/>
      <c r="I7" s="815"/>
      <c r="J7" s="815"/>
      <c r="K7" s="815"/>
      <c r="L7" s="815"/>
      <c r="M7" s="815"/>
      <c r="N7" s="815"/>
      <c r="O7" s="815"/>
      <c r="P7" s="816"/>
      <c r="Q7" s="817">
        <v>20538</v>
      </c>
      <c r="R7" s="818"/>
      <c r="S7" s="818"/>
      <c r="T7" s="818"/>
      <c r="U7" s="818"/>
      <c r="V7" s="818">
        <v>18250</v>
      </c>
      <c r="W7" s="818"/>
      <c r="X7" s="818"/>
      <c r="Y7" s="818"/>
      <c r="Z7" s="818"/>
      <c r="AA7" s="818">
        <v>2288</v>
      </c>
      <c r="AB7" s="818"/>
      <c r="AC7" s="818"/>
      <c r="AD7" s="818"/>
      <c r="AE7" s="819"/>
      <c r="AF7" s="820">
        <v>1696</v>
      </c>
      <c r="AG7" s="821"/>
      <c r="AH7" s="821"/>
      <c r="AI7" s="821"/>
      <c r="AJ7" s="822"/>
      <c r="AK7" s="823">
        <v>224</v>
      </c>
      <c r="AL7" s="824"/>
      <c r="AM7" s="824"/>
      <c r="AN7" s="824"/>
      <c r="AO7" s="824"/>
      <c r="AP7" s="824">
        <v>12299</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619</v>
      </c>
      <c r="BT7" s="812"/>
      <c r="BU7" s="812"/>
      <c r="BV7" s="812"/>
      <c r="BW7" s="812"/>
      <c r="BX7" s="812"/>
      <c r="BY7" s="812"/>
      <c r="BZ7" s="812"/>
      <c r="CA7" s="812"/>
      <c r="CB7" s="812"/>
      <c r="CC7" s="812"/>
      <c r="CD7" s="812"/>
      <c r="CE7" s="812"/>
      <c r="CF7" s="812"/>
      <c r="CG7" s="827"/>
      <c r="CH7" s="808">
        <v>2</v>
      </c>
      <c r="CI7" s="809"/>
      <c r="CJ7" s="809"/>
      <c r="CK7" s="809"/>
      <c r="CL7" s="810"/>
      <c r="CM7" s="808">
        <v>24</v>
      </c>
      <c r="CN7" s="809"/>
      <c r="CO7" s="809"/>
      <c r="CP7" s="809"/>
      <c r="CQ7" s="810"/>
      <c r="CR7" s="808">
        <v>10</v>
      </c>
      <c r="CS7" s="809"/>
      <c r="CT7" s="809"/>
      <c r="CU7" s="809"/>
      <c r="CV7" s="810"/>
      <c r="CW7" s="808">
        <v>1</v>
      </c>
      <c r="CX7" s="809"/>
      <c r="CY7" s="809"/>
      <c r="CZ7" s="809"/>
      <c r="DA7" s="810"/>
      <c r="DB7" s="808">
        <v>0</v>
      </c>
      <c r="DC7" s="809"/>
      <c r="DD7" s="809"/>
      <c r="DE7" s="809"/>
      <c r="DF7" s="810"/>
      <c r="DG7" s="808">
        <v>0</v>
      </c>
      <c r="DH7" s="809"/>
      <c r="DI7" s="809"/>
      <c r="DJ7" s="809"/>
      <c r="DK7" s="810"/>
      <c r="DL7" s="808">
        <v>0</v>
      </c>
      <c r="DM7" s="809"/>
      <c r="DN7" s="809"/>
      <c r="DO7" s="809"/>
      <c r="DP7" s="810"/>
      <c r="DQ7" s="808">
        <v>0</v>
      </c>
      <c r="DR7" s="809"/>
      <c r="DS7" s="809"/>
      <c r="DT7" s="809"/>
      <c r="DU7" s="810"/>
      <c r="DV7" s="811"/>
      <c r="DW7" s="812"/>
      <c r="DX7" s="812"/>
      <c r="DY7" s="812"/>
      <c r="DZ7" s="813"/>
      <c r="EA7" s="230"/>
    </row>
    <row r="8" spans="1:131" s="231" customFormat="1" ht="26.25" customHeight="1" x14ac:dyDescent="0.15">
      <c r="A8" s="234">
        <v>2</v>
      </c>
      <c r="B8" s="845" t="s">
        <v>397</v>
      </c>
      <c r="C8" s="846"/>
      <c r="D8" s="846"/>
      <c r="E8" s="846"/>
      <c r="F8" s="846"/>
      <c r="G8" s="846"/>
      <c r="H8" s="846"/>
      <c r="I8" s="846"/>
      <c r="J8" s="846"/>
      <c r="K8" s="846"/>
      <c r="L8" s="846"/>
      <c r="M8" s="846"/>
      <c r="N8" s="846"/>
      <c r="O8" s="846"/>
      <c r="P8" s="847"/>
      <c r="Q8" s="848">
        <v>36</v>
      </c>
      <c r="R8" s="849"/>
      <c r="S8" s="849"/>
      <c r="T8" s="849"/>
      <c r="U8" s="849"/>
      <c r="V8" s="849">
        <v>8</v>
      </c>
      <c r="W8" s="849"/>
      <c r="X8" s="849"/>
      <c r="Y8" s="849"/>
      <c r="Z8" s="849"/>
      <c r="AA8" s="849">
        <v>28</v>
      </c>
      <c r="AB8" s="849"/>
      <c r="AC8" s="849"/>
      <c r="AD8" s="849"/>
      <c r="AE8" s="850"/>
      <c r="AF8" s="851">
        <v>28</v>
      </c>
      <c r="AG8" s="852"/>
      <c r="AH8" s="852"/>
      <c r="AI8" s="852"/>
      <c r="AJ8" s="853"/>
      <c r="AK8" s="834">
        <v>0</v>
      </c>
      <c r="AL8" s="835"/>
      <c r="AM8" s="835"/>
      <c r="AN8" s="835"/>
      <c r="AO8" s="835"/>
      <c r="AP8" s="835">
        <v>0</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620</v>
      </c>
      <c r="BT8" s="839"/>
      <c r="BU8" s="839"/>
      <c r="BV8" s="839"/>
      <c r="BW8" s="839"/>
      <c r="BX8" s="839"/>
      <c r="BY8" s="839"/>
      <c r="BZ8" s="839"/>
      <c r="CA8" s="839"/>
      <c r="CB8" s="839"/>
      <c r="CC8" s="839"/>
      <c r="CD8" s="839"/>
      <c r="CE8" s="839"/>
      <c r="CF8" s="839"/>
      <c r="CG8" s="840"/>
      <c r="CH8" s="841">
        <v>-3</v>
      </c>
      <c r="CI8" s="842"/>
      <c r="CJ8" s="842"/>
      <c r="CK8" s="842"/>
      <c r="CL8" s="843"/>
      <c r="CM8" s="841">
        <v>90</v>
      </c>
      <c r="CN8" s="842"/>
      <c r="CO8" s="842"/>
      <c r="CP8" s="842"/>
      <c r="CQ8" s="843"/>
      <c r="CR8" s="841">
        <v>90</v>
      </c>
      <c r="CS8" s="842"/>
      <c r="CT8" s="842"/>
      <c r="CU8" s="842"/>
      <c r="CV8" s="843"/>
      <c r="CW8" s="841">
        <v>1</v>
      </c>
      <c r="CX8" s="842"/>
      <c r="CY8" s="842"/>
      <c r="CZ8" s="842"/>
      <c r="DA8" s="843"/>
      <c r="DB8" s="841">
        <v>0</v>
      </c>
      <c r="DC8" s="842"/>
      <c r="DD8" s="842"/>
      <c r="DE8" s="842"/>
      <c r="DF8" s="843"/>
      <c r="DG8" s="841">
        <v>0</v>
      </c>
      <c r="DH8" s="842"/>
      <c r="DI8" s="842"/>
      <c r="DJ8" s="842"/>
      <c r="DK8" s="843"/>
      <c r="DL8" s="841">
        <v>0</v>
      </c>
      <c r="DM8" s="842"/>
      <c r="DN8" s="842"/>
      <c r="DO8" s="842"/>
      <c r="DP8" s="843"/>
      <c r="DQ8" s="841">
        <v>0</v>
      </c>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621</v>
      </c>
      <c r="BT9" s="839"/>
      <c r="BU9" s="839"/>
      <c r="BV9" s="839"/>
      <c r="BW9" s="839"/>
      <c r="BX9" s="839"/>
      <c r="BY9" s="839"/>
      <c r="BZ9" s="839"/>
      <c r="CA9" s="839"/>
      <c r="CB9" s="839"/>
      <c r="CC9" s="839"/>
      <c r="CD9" s="839"/>
      <c r="CE9" s="839"/>
      <c r="CF9" s="839"/>
      <c r="CG9" s="840"/>
      <c r="CH9" s="841">
        <v>-1</v>
      </c>
      <c r="CI9" s="842"/>
      <c r="CJ9" s="842"/>
      <c r="CK9" s="842"/>
      <c r="CL9" s="843"/>
      <c r="CM9" s="841">
        <v>9</v>
      </c>
      <c r="CN9" s="842"/>
      <c r="CO9" s="842"/>
      <c r="CP9" s="842"/>
      <c r="CQ9" s="843"/>
      <c r="CR9" s="841">
        <v>48</v>
      </c>
      <c r="CS9" s="842"/>
      <c r="CT9" s="842"/>
      <c r="CU9" s="842"/>
      <c r="CV9" s="843"/>
      <c r="CW9" s="841">
        <v>0</v>
      </c>
      <c r="CX9" s="842"/>
      <c r="CY9" s="842"/>
      <c r="CZ9" s="842"/>
      <c r="DA9" s="843"/>
      <c r="DB9" s="841">
        <v>0</v>
      </c>
      <c r="DC9" s="842"/>
      <c r="DD9" s="842"/>
      <c r="DE9" s="842"/>
      <c r="DF9" s="843"/>
      <c r="DG9" s="841">
        <v>0</v>
      </c>
      <c r="DH9" s="842"/>
      <c r="DI9" s="842"/>
      <c r="DJ9" s="842"/>
      <c r="DK9" s="843"/>
      <c r="DL9" s="841">
        <v>0</v>
      </c>
      <c r="DM9" s="842"/>
      <c r="DN9" s="842"/>
      <c r="DO9" s="842"/>
      <c r="DP9" s="843"/>
      <c r="DQ9" s="841">
        <v>0</v>
      </c>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399</v>
      </c>
      <c r="B23" s="854" t="s">
        <v>400</v>
      </c>
      <c r="C23" s="855"/>
      <c r="D23" s="855"/>
      <c r="E23" s="855"/>
      <c r="F23" s="855"/>
      <c r="G23" s="855"/>
      <c r="H23" s="855"/>
      <c r="I23" s="855"/>
      <c r="J23" s="855"/>
      <c r="K23" s="855"/>
      <c r="L23" s="855"/>
      <c r="M23" s="855"/>
      <c r="N23" s="855"/>
      <c r="O23" s="855"/>
      <c r="P23" s="856"/>
      <c r="Q23" s="857">
        <v>20559</v>
      </c>
      <c r="R23" s="858"/>
      <c r="S23" s="858"/>
      <c r="T23" s="858"/>
      <c r="U23" s="858"/>
      <c r="V23" s="858">
        <v>18244</v>
      </c>
      <c r="W23" s="858"/>
      <c r="X23" s="858"/>
      <c r="Y23" s="858"/>
      <c r="Z23" s="858"/>
      <c r="AA23" s="858">
        <v>2315</v>
      </c>
      <c r="AB23" s="858"/>
      <c r="AC23" s="858"/>
      <c r="AD23" s="858"/>
      <c r="AE23" s="859"/>
      <c r="AF23" s="860">
        <v>1723</v>
      </c>
      <c r="AG23" s="858"/>
      <c r="AH23" s="858"/>
      <c r="AI23" s="858"/>
      <c r="AJ23" s="861"/>
      <c r="AK23" s="862"/>
      <c r="AL23" s="863"/>
      <c r="AM23" s="863"/>
      <c r="AN23" s="863"/>
      <c r="AO23" s="863"/>
      <c r="AP23" s="858">
        <v>12299</v>
      </c>
      <c r="AQ23" s="858"/>
      <c r="AR23" s="858"/>
      <c r="AS23" s="858"/>
      <c r="AT23" s="858"/>
      <c r="AU23" s="874"/>
      <c r="AV23" s="874"/>
      <c r="AW23" s="874"/>
      <c r="AX23" s="874"/>
      <c r="AY23" s="875"/>
      <c r="AZ23" s="876" t="s">
        <v>401</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402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403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379</v>
      </c>
      <c r="B26" s="793"/>
      <c r="C26" s="793"/>
      <c r="D26" s="793"/>
      <c r="E26" s="793"/>
      <c r="F26" s="793"/>
      <c r="G26" s="793"/>
      <c r="H26" s="793"/>
      <c r="I26" s="793"/>
      <c r="J26" s="793"/>
      <c r="K26" s="793"/>
      <c r="L26" s="793"/>
      <c r="M26" s="793"/>
      <c r="N26" s="793"/>
      <c r="O26" s="793"/>
      <c r="P26" s="794"/>
      <c r="Q26" s="798" t="s">
        <v>404</v>
      </c>
      <c r="R26" s="799"/>
      <c r="S26" s="799"/>
      <c r="T26" s="799"/>
      <c r="U26" s="800"/>
      <c r="V26" s="798" t="s">
        <v>405</v>
      </c>
      <c r="W26" s="799"/>
      <c r="X26" s="799"/>
      <c r="Y26" s="799"/>
      <c r="Z26" s="800"/>
      <c r="AA26" s="798" t="s">
        <v>406</v>
      </c>
      <c r="AB26" s="799"/>
      <c r="AC26" s="799"/>
      <c r="AD26" s="799"/>
      <c r="AE26" s="799"/>
      <c r="AF26" s="879" t="s">
        <v>407</v>
      </c>
      <c r="AG26" s="880"/>
      <c r="AH26" s="880"/>
      <c r="AI26" s="880"/>
      <c r="AJ26" s="881"/>
      <c r="AK26" s="799" t="s">
        <v>408</v>
      </c>
      <c r="AL26" s="799"/>
      <c r="AM26" s="799"/>
      <c r="AN26" s="799"/>
      <c r="AO26" s="800"/>
      <c r="AP26" s="798" t="s">
        <v>409</v>
      </c>
      <c r="AQ26" s="799"/>
      <c r="AR26" s="799"/>
      <c r="AS26" s="799"/>
      <c r="AT26" s="800"/>
      <c r="AU26" s="798" t="s">
        <v>410</v>
      </c>
      <c r="AV26" s="799"/>
      <c r="AW26" s="799"/>
      <c r="AX26" s="799"/>
      <c r="AY26" s="800"/>
      <c r="AZ26" s="798" t="s">
        <v>411</v>
      </c>
      <c r="BA26" s="799"/>
      <c r="BB26" s="799"/>
      <c r="BC26" s="799"/>
      <c r="BD26" s="800"/>
      <c r="BE26" s="798" t="s">
        <v>386</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412</v>
      </c>
      <c r="C28" s="815"/>
      <c r="D28" s="815"/>
      <c r="E28" s="815"/>
      <c r="F28" s="815"/>
      <c r="G28" s="815"/>
      <c r="H28" s="815"/>
      <c r="I28" s="815"/>
      <c r="J28" s="815"/>
      <c r="K28" s="815"/>
      <c r="L28" s="815"/>
      <c r="M28" s="815"/>
      <c r="N28" s="815"/>
      <c r="O28" s="815"/>
      <c r="P28" s="816"/>
      <c r="Q28" s="887">
        <v>3976</v>
      </c>
      <c r="R28" s="888"/>
      <c r="S28" s="888"/>
      <c r="T28" s="888"/>
      <c r="U28" s="888"/>
      <c r="V28" s="888">
        <v>3885</v>
      </c>
      <c r="W28" s="888"/>
      <c r="X28" s="888"/>
      <c r="Y28" s="888"/>
      <c r="Z28" s="888"/>
      <c r="AA28" s="888">
        <v>92</v>
      </c>
      <c r="AB28" s="888"/>
      <c r="AC28" s="888"/>
      <c r="AD28" s="888"/>
      <c r="AE28" s="889"/>
      <c r="AF28" s="890">
        <v>92</v>
      </c>
      <c r="AG28" s="888"/>
      <c r="AH28" s="888"/>
      <c r="AI28" s="888"/>
      <c r="AJ28" s="891"/>
      <c r="AK28" s="892">
        <v>345</v>
      </c>
      <c r="AL28" s="893"/>
      <c r="AM28" s="893"/>
      <c r="AN28" s="893"/>
      <c r="AO28" s="893"/>
      <c r="AP28" s="893">
        <v>0</v>
      </c>
      <c r="AQ28" s="893"/>
      <c r="AR28" s="893"/>
      <c r="AS28" s="893"/>
      <c r="AT28" s="893"/>
      <c r="AU28" s="893" t="s">
        <v>623</v>
      </c>
      <c r="AV28" s="893"/>
      <c r="AW28" s="893"/>
      <c r="AX28" s="893"/>
      <c r="AY28" s="893"/>
      <c r="AZ28" s="894" t="s">
        <v>608</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413</v>
      </c>
      <c r="C29" s="846"/>
      <c r="D29" s="846"/>
      <c r="E29" s="846"/>
      <c r="F29" s="846"/>
      <c r="G29" s="846"/>
      <c r="H29" s="846"/>
      <c r="I29" s="846"/>
      <c r="J29" s="846"/>
      <c r="K29" s="846"/>
      <c r="L29" s="846"/>
      <c r="M29" s="846"/>
      <c r="N29" s="846"/>
      <c r="O29" s="846"/>
      <c r="P29" s="847"/>
      <c r="Q29" s="848">
        <v>3616</v>
      </c>
      <c r="R29" s="849"/>
      <c r="S29" s="849"/>
      <c r="T29" s="849"/>
      <c r="U29" s="849"/>
      <c r="V29" s="849">
        <v>3556</v>
      </c>
      <c r="W29" s="849"/>
      <c r="X29" s="849"/>
      <c r="Y29" s="849"/>
      <c r="Z29" s="849"/>
      <c r="AA29" s="849">
        <v>60</v>
      </c>
      <c r="AB29" s="849"/>
      <c r="AC29" s="849"/>
      <c r="AD29" s="849"/>
      <c r="AE29" s="850"/>
      <c r="AF29" s="851">
        <v>60</v>
      </c>
      <c r="AG29" s="852"/>
      <c r="AH29" s="852"/>
      <c r="AI29" s="852"/>
      <c r="AJ29" s="853"/>
      <c r="AK29" s="899">
        <v>635</v>
      </c>
      <c r="AL29" s="895"/>
      <c r="AM29" s="895"/>
      <c r="AN29" s="895"/>
      <c r="AO29" s="895"/>
      <c r="AP29" s="895">
        <v>0</v>
      </c>
      <c r="AQ29" s="895"/>
      <c r="AR29" s="895"/>
      <c r="AS29" s="895"/>
      <c r="AT29" s="895"/>
      <c r="AU29" s="895" t="s">
        <v>623</v>
      </c>
      <c r="AV29" s="895"/>
      <c r="AW29" s="895"/>
      <c r="AX29" s="895"/>
      <c r="AY29" s="895"/>
      <c r="AZ29" s="896" t="s">
        <v>608</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414</v>
      </c>
      <c r="C30" s="846"/>
      <c r="D30" s="846"/>
      <c r="E30" s="846"/>
      <c r="F30" s="846"/>
      <c r="G30" s="846"/>
      <c r="H30" s="846"/>
      <c r="I30" s="846"/>
      <c r="J30" s="846"/>
      <c r="K30" s="846"/>
      <c r="L30" s="846"/>
      <c r="M30" s="846"/>
      <c r="N30" s="846"/>
      <c r="O30" s="846"/>
      <c r="P30" s="847"/>
      <c r="Q30" s="848">
        <v>409</v>
      </c>
      <c r="R30" s="849"/>
      <c r="S30" s="849"/>
      <c r="T30" s="849"/>
      <c r="U30" s="849"/>
      <c r="V30" s="849">
        <v>399</v>
      </c>
      <c r="W30" s="849"/>
      <c r="X30" s="849"/>
      <c r="Y30" s="849"/>
      <c r="Z30" s="849"/>
      <c r="AA30" s="849">
        <v>10</v>
      </c>
      <c r="AB30" s="849"/>
      <c r="AC30" s="849"/>
      <c r="AD30" s="849"/>
      <c r="AE30" s="850"/>
      <c r="AF30" s="851">
        <v>10</v>
      </c>
      <c r="AG30" s="852"/>
      <c r="AH30" s="852"/>
      <c r="AI30" s="852"/>
      <c r="AJ30" s="853"/>
      <c r="AK30" s="899">
        <v>136</v>
      </c>
      <c r="AL30" s="895"/>
      <c r="AM30" s="895"/>
      <c r="AN30" s="895"/>
      <c r="AO30" s="895"/>
      <c r="AP30" s="895">
        <v>0</v>
      </c>
      <c r="AQ30" s="895"/>
      <c r="AR30" s="895"/>
      <c r="AS30" s="895"/>
      <c r="AT30" s="895"/>
      <c r="AU30" s="895" t="s">
        <v>623</v>
      </c>
      <c r="AV30" s="895"/>
      <c r="AW30" s="895"/>
      <c r="AX30" s="895"/>
      <c r="AY30" s="895"/>
      <c r="AZ30" s="896" t="s">
        <v>608</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415</v>
      </c>
      <c r="C31" s="846"/>
      <c r="D31" s="846"/>
      <c r="E31" s="846"/>
      <c r="F31" s="846"/>
      <c r="G31" s="846"/>
      <c r="H31" s="846"/>
      <c r="I31" s="846"/>
      <c r="J31" s="846"/>
      <c r="K31" s="846"/>
      <c r="L31" s="846"/>
      <c r="M31" s="846"/>
      <c r="N31" s="846"/>
      <c r="O31" s="846"/>
      <c r="P31" s="847"/>
      <c r="Q31" s="848">
        <v>725</v>
      </c>
      <c r="R31" s="849"/>
      <c r="S31" s="849"/>
      <c r="T31" s="849"/>
      <c r="U31" s="849"/>
      <c r="V31" s="849">
        <v>630</v>
      </c>
      <c r="W31" s="849"/>
      <c r="X31" s="849"/>
      <c r="Y31" s="849"/>
      <c r="Z31" s="849"/>
      <c r="AA31" s="849">
        <v>95</v>
      </c>
      <c r="AB31" s="849"/>
      <c r="AC31" s="849"/>
      <c r="AD31" s="849"/>
      <c r="AE31" s="850"/>
      <c r="AF31" s="851">
        <v>1124</v>
      </c>
      <c r="AG31" s="852"/>
      <c r="AH31" s="852"/>
      <c r="AI31" s="852"/>
      <c r="AJ31" s="853"/>
      <c r="AK31" s="899">
        <v>8</v>
      </c>
      <c r="AL31" s="895"/>
      <c r="AM31" s="895"/>
      <c r="AN31" s="895"/>
      <c r="AO31" s="895"/>
      <c r="AP31" s="895">
        <v>1641</v>
      </c>
      <c r="AQ31" s="895"/>
      <c r="AR31" s="895"/>
      <c r="AS31" s="895"/>
      <c r="AT31" s="895"/>
      <c r="AU31" s="895" t="s">
        <v>623</v>
      </c>
      <c r="AV31" s="895"/>
      <c r="AW31" s="895"/>
      <c r="AX31" s="895"/>
      <c r="AY31" s="895"/>
      <c r="AZ31" s="896" t="s">
        <v>608</v>
      </c>
      <c r="BA31" s="896"/>
      <c r="BB31" s="896"/>
      <c r="BC31" s="896"/>
      <c r="BD31" s="896"/>
      <c r="BE31" s="897" t="s">
        <v>416</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417</v>
      </c>
      <c r="C32" s="846"/>
      <c r="D32" s="846"/>
      <c r="E32" s="846"/>
      <c r="F32" s="846"/>
      <c r="G32" s="846"/>
      <c r="H32" s="846"/>
      <c r="I32" s="846"/>
      <c r="J32" s="846"/>
      <c r="K32" s="846"/>
      <c r="L32" s="846"/>
      <c r="M32" s="846"/>
      <c r="N32" s="846"/>
      <c r="O32" s="846"/>
      <c r="P32" s="847"/>
      <c r="Q32" s="848">
        <v>4283</v>
      </c>
      <c r="R32" s="849"/>
      <c r="S32" s="849"/>
      <c r="T32" s="849"/>
      <c r="U32" s="849"/>
      <c r="V32" s="849">
        <v>4318</v>
      </c>
      <c r="W32" s="849"/>
      <c r="X32" s="849"/>
      <c r="Y32" s="849"/>
      <c r="Z32" s="849"/>
      <c r="AA32" s="849" t="s">
        <v>624</v>
      </c>
      <c r="AB32" s="849"/>
      <c r="AC32" s="849"/>
      <c r="AD32" s="849"/>
      <c r="AE32" s="850"/>
      <c r="AF32" s="851">
        <v>-539</v>
      </c>
      <c r="AG32" s="852"/>
      <c r="AH32" s="852"/>
      <c r="AI32" s="852"/>
      <c r="AJ32" s="853"/>
      <c r="AK32" s="899">
        <v>503</v>
      </c>
      <c r="AL32" s="895"/>
      <c r="AM32" s="895"/>
      <c r="AN32" s="895"/>
      <c r="AO32" s="895"/>
      <c r="AP32" s="895">
        <v>1185</v>
      </c>
      <c r="AQ32" s="895"/>
      <c r="AR32" s="895"/>
      <c r="AS32" s="895"/>
      <c r="AT32" s="895"/>
      <c r="AU32" s="895">
        <v>973</v>
      </c>
      <c r="AV32" s="895"/>
      <c r="AW32" s="895"/>
      <c r="AX32" s="895"/>
      <c r="AY32" s="895"/>
      <c r="AZ32" s="896">
        <v>14.6</v>
      </c>
      <c r="BA32" s="896"/>
      <c r="BB32" s="896"/>
      <c r="BC32" s="896"/>
      <c r="BD32" s="896"/>
      <c r="BE32" s="897" t="s">
        <v>416</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418</v>
      </c>
      <c r="C33" s="846"/>
      <c r="D33" s="846"/>
      <c r="E33" s="846"/>
      <c r="F33" s="846"/>
      <c r="G33" s="846"/>
      <c r="H33" s="846"/>
      <c r="I33" s="846"/>
      <c r="J33" s="846"/>
      <c r="K33" s="846"/>
      <c r="L33" s="846"/>
      <c r="M33" s="846"/>
      <c r="N33" s="846"/>
      <c r="O33" s="846"/>
      <c r="P33" s="847"/>
      <c r="Q33" s="848">
        <v>667</v>
      </c>
      <c r="R33" s="849"/>
      <c r="S33" s="849"/>
      <c r="T33" s="849"/>
      <c r="U33" s="849"/>
      <c r="V33" s="849">
        <v>577</v>
      </c>
      <c r="W33" s="849"/>
      <c r="X33" s="849"/>
      <c r="Y33" s="849"/>
      <c r="Z33" s="849"/>
      <c r="AA33" s="849">
        <v>90</v>
      </c>
      <c r="AB33" s="849"/>
      <c r="AC33" s="849"/>
      <c r="AD33" s="849"/>
      <c r="AE33" s="850"/>
      <c r="AF33" s="851">
        <v>357</v>
      </c>
      <c r="AG33" s="852"/>
      <c r="AH33" s="852"/>
      <c r="AI33" s="852"/>
      <c r="AJ33" s="853"/>
      <c r="AK33" s="899">
        <v>365</v>
      </c>
      <c r="AL33" s="895"/>
      <c r="AM33" s="895"/>
      <c r="AN33" s="895"/>
      <c r="AO33" s="895"/>
      <c r="AP33" s="895">
        <v>5526</v>
      </c>
      <c r="AQ33" s="895"/>
      <c r="AR33" s="895"/>
      <c r="AS33" s="895"/>
      <c r="AT33" s="895"/>
      <c r="AU33" s="895">
        <v>3513</v>
      </c>
      <c r="AV33" s="895"/>
      <c r="AW33" s="895"/>
      <c r="AX33" s="895"/>
      <c r="AY33" s="895"/>
      <c r="AZ33" s="896" t="s">
        <v>608</v>
      </c>
      <c r="BA33" s="896"/>
      <c r="BB33" s="896"/>
      <c r="BC33" s="896"/>
      <c r="BD33" s="896"/>
      <c r="BE33" s="897" t="s">
        <v>416</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419</v>
      </c>
      <c r="C34" s="846"/>
      <c r="D34" s="846"/>
      <c r="E34" s="846"/>
      <c r="F34" s="846"/>
      <c r="G34" s="846"/>
      <c r="H34" s="846"/>
      <c r="I34" s="846"/>
      <c r="J34" s="846"/>
      <c r="K34" s="846"/>
      <c r="L34" s="846"/>
      <c r="M34" s="846"/>
      <c r="N34" s="846"/>
      <c r="O34" s="846"/>
      <c r="P34" s="847"/>
      <c r="Q34" s="848">
        <v>25</v>
      </c>
      <c r="R34" s="849"/>
      <c r="S34" s="849"/>
      <c r="T34" s="849"/>
      <c r="U34" s="849"/>
      <c r="V34" s="849">
        <v>24</v>
      </c>
      <c r="W34" s="849"/>
      <c r="X34" s="849"/>
      <c r="Y34" s="849"/>
      <c r="Z34" s="849"/>
      <c r="AA34" s="849">
        <v>1</v>
      </c>
      <c r="AB34" s="849"/>
      <c r="AC34" s="849"/>
      <c r="AD34" s="849"/>
      <c r="AE34" s="850"/>
      <c r="AF34" s="851">
        <v>1</v>
      </c>
      <c r="AG34" s="852"/>
      <c r="AH34" s="852"/>
      <c r="AI34" s="852"/>
      <c r="AJ34" s="853"/>
      <c r="AK34" s="899">
        <v>22</v>
      </c>
      <c r="AL34" s="895"/>
      <c r="AM34" s="895"/>
      <c r="AN34" s="895"/>
      <c r="AO34" s="895"/>
      <c r="AP34" s="895">
        <v>72</v>
      </c>
      <c r="AQ34" s="895"/>
      <c r="AR34" s="895"/>
      <c r="AS34" s="895"/>
      <c r="AT34" s="895"/>
      <c r="AU34" s="895">
        <v>71</v>
      </c>
      <c r="AV34" s="895"/>
      <c r="AW34" s="895"/>
      <c r="AX34" s="895"/>
      <c r="AY34" s="895"/>
      <c r="AZ34" s="896" t="s">
        <v>608</v>
      </c>
      <c r="BA34" s="896"/>
      <c r="BB34" s="896"/>
      <c r="BC34" s="896"/>
      <c r="BD34" s="896"/>
      <c r="BE34" s="897" t="s">
        <v>420</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421</v>
      </c>
      <c r="C35" s="846"/>
      <c r="D35" s="846"/>
      <c r="E35" s="846"/>
      <c r="F35" s="846"/>
      <c r="G35" s="846"/>
      <c r="H35" s="846"/>
      <c r="I35" s="846"/>
      <c r="J35" s="846"/>
      <c r="K35" s="846"/>
      <c r="L35" s="846"/>
      <c r="M35" s="846"/>
      <c r="N35" s="846"/>
      <c r="O35" s="846"/>
      <c r="P35" s="847"/>
      <c r="Q35" s="848">
        <v>29</v>
      </c>
      <c r="R35" s="849"/>
      <c r="S35" s="849"/>
      <c r="T35" s="849"/>
      <c r="U35" s="849"/>
      <c r="V35" s="849">
        <v>24</v>
      </c>
      <c r="W35" s="849"/>
      <c r="X35" s="849"/>
      <c r="Y35" s="849"/>
      <c r="Z35" s="849"/>
      <c r="AA35" s="849">
        <v>5</v>
      </c>
      <c r="AB35" s="849"/>
      <c r="AC35" s="849"/>
      <c r="AD35" s="849"/>
      <c r="AE35" s="850"/>
      <c r="AF35" s="851">
        <v>5</v>
      </c>
      <c r="AG35" s="852"/>
      <c r="AH35" s="852"/>
      <c r="AI35" s="852"/>
      <c r="AJ35" s="853"/>
      <c r="AK35" s="899">
        <v>0</v>
      </c>
      <c r="AL35" s="895"/>
      <c r="AM35" s="895"/>
      <c r="AN35" s="895"/>
      <c r="AO35" s="895"/>
      <c r="AP35" s="895">
        <v>0</v>
      </c>
      <c r="AQ35" s="895"/>
      <c r="AR35" s="895"/>
      <c r="AS35" s="895"/>
      <c r="AT35" s="895"/>
      <c r="AU35" s="895" t="s">
        <v>623</v>
      </c>
      <c r="AV35" s="895"/>
      <c r="AW35" s="895"/>
      <c r="AX35" s="895"/>
      <c r="AY35" s="895"/>
      <c r="AZ35" s="896" t="s">
        <v>608</v>
      </c>
      <c r="BA35" s="896"/>
      <c r="BB35" s="896"/>
      <c r="BC35" s="896"/>
      <c r="BD35" s="896"/>
      <c r="BE35" s="897" t="s">
        <v>420</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422</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399</v>
      </c>
      <c r="B63" s="854" t="s">
        <v>423</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1109</v>
      </c>
      <c r="AG63" s="909"/>
      <c r="AH63" s="909"/>
      <c r="AI63" s="909"/>
      <c r="AJ63" s="910"/>
      <c r="AK63" s="911"/>
      <c r="AL63" s="906"/>
      <c r="AM63" s="906"/>
      <c r="AN63" s="906"/>
      <c r="AO63" s="906"/>
      <c r="AP63" s="909">
        <v>8424</v>
      </c>
      <c r="AQ63" s="909"/>
      <c r="AR63" s="909"/>
      <c r="AS63" s="909"/>
      <c r="AT63" s="909"/>
      <c r="AU63" s="909">
        <v>4557</v>
      </c>
      <c r="AV63" s="909"/>
      <c r="AW63" s="909"/>
      <c r="AX63" s="909"/>
      <c r="AY63" s="909"/>
      <c r="AZ63" s="913"/>
      <c r="BA63" s="913"/>
      <c r="BB63" s="913"/>
      <c r="BC63" s="913"/>
      <c r="BD63" s="913"/>
      <c r="BE63" s="914"/>
      <c r="BF63" s="914"/>
      <c r="BG63" s="914"/>
      <c r="BH63" s="914"/>
      <c r="BI63" s="915"/>
      <c r="BJ63" s="916" t="s">
        <v>424</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425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426</v>
      </c>
      <c r="B66" s="793"/>
      <c r="C66" s="793"/>
      <c r="D66" s="793"/>
      <c r="E66" s="793"/>
      <c r="F66" s="793"/>
      <c r="G66" s="793"/>
      <c r="H66" s="793"/>
      <c r="I66" s="793"/>
      <c r="J66" s="793"/>
      <c r="K66" s="793"/>
      <c r="L66" s="793"/>
      <c r="M66" s="793"/>
      <c r="N66" s="793"/>
      <c r="O66" s="793"/>
      <c r="P66" s="794"/>
      <c r="Q66" s="798" t="s">
        <v>427</v>
      </c>
      <c r="R66" s="799"/>
      <c r="S66" s="799"/>
      <c r="T66" s="799"/>
      <c r="U66" s="800"/>
      <c r="V66" s="798" t="s">
        <v>428</v>
      </c>
      <c r="W66" s="799"/>
      <c r="X66" s="799"/>
      <c r="Y66" s="799"/>
      <c r="Z66" s="800"/>
      <c r="AA66" s="798" t="s">
        <v>429</v>
      </c>
      <c r="AB66" s="799"/>
      <c r="AC66" s="799"/>
      <c r="AD66" s="799"/>
      <c r="AE66" s="800"/>
      <c r="AF66" s="919" t="s">
        <v>430</v>
      </c>
      <c r="AG66" s="880"/>
      <c r="AH66" s="880"/>
      <c r="AI66" s="880"/>
      <c r="AJ66" s="920"/>
      <c r="AK66" s="798" t="s">
        <v>431</v>
      </c>
      <c r="AL66" s="793"/>
      <c r="AM66" s="793"/>
      <c r="AN66" s="793"/>
      <c r="AO66" s="794"/>
      <c r="AP66" s="798" t="s">
        <v>432</v>
      </c>
      <c r="AQ66" s="799"/>
      <c r="AR66" s="799"/>
      <c r="AS66" s="799"/>
      <c r="AT66" s="800"/>
      <c r="AU66" s="798" t="s">
        <v>433</v>
      </c>
      <c r="AV66" s="799"/>
      <c r="AW66" s="799"/>
      <c r="AX66" s="799"/>
      <c r="AY66" s="800"/>
      <c r="AZ66" s="798" t="s">
        <v>386</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609</v>
      </c>
      <c r="C68" s="935"/>
      <c r="D68" s="935"/>
      <c r="E68" s="935"/>
      <c r="F68" s="935"/>
      <c r="G68" s="935"/>
      <c r="H68" s="935"/>
      <c r="I68" s="935"/>
      <c r="J68" s="935"/>
      <c r="K68" s="935"/>
      <c r="L68" s="935"/>
      <c r="M68" s="935"/>
      <c r="N68" s="935"/>
      <c r="O68" s="935"/>
      <c r="P68" s="936"/>
      <c r="Q68" s="937">
        <v>787</v>
      </c>
      <c r="R68" s="931"/>
      <c r="S68" s="931"/>
      <c r="T68" s="931"/>
      <c r="U68" s="931"/>
      <c r="V68" s="931">
        <v>770</v>
      </c>
      <c r="W68" s="931"/>
      <c r="X68" s="931"/>
      <c r="Y68" s="931"/>
      <c r="Z68" s="931"/>
      <c r="AA68" s="931">
        <v>17</v>
      </c>
      <c r="AB68" s="931"/>
      <c r="AC68" s="931"/>
      <c r="AD68" s="931"/>
      <c r="AE68" s="931"/>
      <c r="AF68" s="931">
        <v>17</v>
      </c>
      <c r="AG68" s="931"/>
      <c r="AH68" s="931"/>
      <c r="AI68" s="931"/>
      <c r="AJ68" s="931"/>
      <c r="AK68" s="931">
        <v>17</v>
      </c>
      <c r="AL68" s="931"/>
      <c r="AM68" s="931"/>
      <c r="AN68" s="931"/>
      <c r="AO68" s="931"/>
      <c r="AP68" s="931">
        <v>236</v>
      </c>
      <c r="AQ68" s="931"/>
      <c r="AR68" s="931"/>
      <c r="AS68" s="931"/>
      <c r="AT68" s="931"/>
      <c r="AU68" s="931">
        <v>90</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610</v>
      </c>
      <c r="C69" s="939"/>
      <c r="D69" s="939"/>
      <c r="E69" s="939"/>
      <c r="F69" s="939"/>
      <c r="G69" s="939"/>
      <c r="H69" s="939"/>
      <c r="I69" s="939"/>
      <c r="J69" s="939"/>
      <c r="K69" s="939"/>
      <c r="L69" s="939"/>
      <c r="M69" s="939"/>
      <c r="N69" s="939"/>
      <c r="O69" s="939"/>
      <c r="P69" s="940"/>
      <c r="Q69" s="941">
        <v>4682</v>
      </c>
      <c r="R69" s="895"/>
      <c r="S69" s="895"/>
      <c r="T69" s="895"/>
      <c r="U69" s="895"/>
      <c r="V69" s="895">
        <v>4601</v>
      </c>
      <c r="W69" s="895"/>
      <c r="X69" s="895"/>
      <c r="Y69" s="895"/>
      <c r="Z69" s="895"/>
      <c r="AA69" s="895">
        <v>81</v>
      </c>
      <c r="AB69" s="895"/>
      <c r="AC69" s="895"/>
      <c r="AD69" s="895"/>
      <c r="AE69" s="895"/>
      <c r="AF69" s="895">
        <v>81</v>
      </c>
      <c r="AG69" s="895"/>
      <c r="AH69" s="895"/>
      <c r="AI69" s="895"/>
      <c r="AJ69" s="895"/>
      <c r="AK69" s="895">
        <v>172</v>
      </c>
      <c r="AL69" s="895"/>
      <c r="AM69" s="895"/>
      <c r="AN69" s="895"/>
      <c r="AO69" s="895"/>
      <c r="AP69" s="895">
        <v>2460</v>
      </c>
      <c r="AQ69" s="895"/>
      <c r="AR69" s="895"/>
      <c r="AS69" s="895"/>
      <c r="AT69" s="895"/>
      <c r="AU69" s="895">
        <v>211</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611</v>
      </c>
      <c r="C70" s="939"/>
      <c r="D70" s="939"/>
      <c r="E70" s="939"/>
      <c r="F70" s="939"/>
      <c r="G70" s="939"/>
      <c r="H70" s="939"/>
      <c r="I70" s="939"/>
      <c r="J70" s="939"/>
      <c r="K70" s="939"/>
      <c r="L70" s="939"/>
      <c r="M70" s="939"/>
      <c r="N70" s="939"/>
      <c r="O70" s="939"/>
      <c r="P70" s="940"/>
      <c r="Q70" s="941">
        <v>2371</v>
      </c>
      <c r="R70" s="895"/>
      <c r="S70" s="895"/>
      <c r="T70" s="895"/>
      <c r="U70" s="895"/>
      <c r="V70" s="895">
        <v>1712</v>
      </c>
      <c r="W70" s="895"/>
      <c r="X70" s="895"/>
      <c r="Y70" s="895"/>
      <c r="Z70" s="895"/>
      <c r="AA70" s="895">
        <v>659</v>
      </c>
      <c r="AB70" s="895"/>
      <c r="AC70" s="895"/>
      <c r="AD70" s="895"/>
      <c r="AE70" s="895"/>
      <c r="AF70" s="895">
        <v>5758</v>
      </c>
      <c r="AG70" s="895"/>
      <c r="AH70" s="895"/>
      <c r="AI70" s="895"/>
      <c r="AJ70" s="895"/>
      <c r="AK70" s="895">
        <v>0</v>
      </c>
      <c r="AL70" s="895"/>
      <c r="AM70" s="895"/>
      <c r="AN70" s="895"/>
      <c r="AO70" s="895"/>
      <c r="AP70" s="895">
        <v>2669</v>
      </c>
      <c r="AQ70" s="895"/>
      <c r="AR70" s="895"/>
      <c r="AS70" s="895"/>
      <c r="AT70" s="895"/>
      <c r="AU70" s="895" t="s">
        <v>623</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612</v>
      </c>
      <c r="C71" s="939"/>
      <c r="D71" s="939"/>
      <c r="E71" s="939"/>
      <c r="F71" s="939"/>
      <c r="G71" s="939"/>
      <c r="H71" s="939"/>
      <c r="I71" s="939"/>
      <c r="J71" s="939"/>
      <c r="K71" s="939"/>
      <c r="L71" s="939"/>
      <c r="M71" s="939"/>
      <c r="N71" s="939"/>
      <c r="O71" s="939"/>
      <c r="P71" s="940"/>
      <c r="Q71" s="941">
        <v>349</v>
      </c>
      <c r="R71" s="895"/>
      <c r="S71" s="895"/>
      <c r="T71" s="895"/>
      <c r="U71" s="895"/>
      <c r="V71" s="895">
        <v>298</v>
      </c>
      <c r="W71" s="895"/>
      <c r="X71" s="895"/>
      <c r="Y71" s="895"/>
      <c r="Z71" s="895"/>
      <c r="AA71" s="895">
        <v>51</v>
      </c>
      <c r="AB71" s="895"/>
      <c r="AC71" s="895"/>
      <c r="AD71" s="895"/>
      <c r="AE71" s="895"/>
      <c r="AF71" s="895">
        <v>51</v>
      </c>
      <c r="AG71" s="895"/>
      <c r="AH71" s="895"/>
      <c r="AI71" s="895"/>
      <c r="AJ71" s="895"/>
      <c r="AK71" s="895">
        <v>25</v>
      </c>
      <c r="AL71" s="895"/>
      <c r="AM71" s="895"/>
      <c r="AN71" s="895"/>
      <c r="AO71" s="895"/>
      <c r="AP71" s="895">
        <v>0</v>
      </c>
      <c r="AQ71" s="895"/>
      <c r="AR71" s="895"/>
      <c r="AS71" s="895"/>
      <c r="AT71" s="895"/>
      <c r="AU71" s="895" t="s">
        <v>623</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613</v>
      </c>
      <c r="C72" s="939"/>
      <c r="D72" s="939"/>
      <c r="E72" s="939"/>
      <c r="F72" s="939"/>
      <c r="G72" s="939"/>
      <c r="H72" s="939"/>
      <c r="I72" s="939"/>
      <c r="J72" s="939"/>
      <c r="K72" s="939"/>
      <c r="L72" s="939"/>
      <c r="M72" s="939"/>
      <c r="N72" s="939"/>
      <c r="O72" s="939"/>
      <c r="P72" s="940"/>
      <c r="Q72" s="941">
        <v>553</v>
      </c>
      <c r="R72" s="895"/>
      <c r="S72" s="895"/>
      <c r="T72" s="895"/>
      <c r="U72" s="895"/>
      <c r="V72" s="895">
        <v>522</v>
      </c>
      <c r="W72" s="895"/>
      <c r="X72" s="895"/>
      <c r="Y72" s="895"/>
      <c r="Z72" s="895"/>
      <c r="AA72" s="895">
        <v>31</v>
      </c>
      <c r="AB72" s="895"/>
      <c r="AC72" s="895"/>
      <c r="AD72" s="895"/>
      <c r="AE72" s="895"/>
      <c r="AF72" s="895">
        <v>31</v>
      </c>
      <c r="AG72" s="895"/>
      <c r="AH72" s="895"/>
      <c r="AI72" s="895"/>
      <c r="AJ72" s="895"/>
      <c r="AK72" s="895">
        <v>24</v>
      </c>
      <c r="AL72" s="895"/>
      <c r="AM72" s="895"/>
      <c r="AN72" s="895"/>
      <c r="AO72" s="895"/>
      <c r="AP72" s="895">
        <v>0</v>
      </c>
      <c r="AQ72" s="895"/>
      <c r="AR72" s="895"/>
      <c r="AS72" s="895"/>
      <c r="AT72" s="895"/>
      <c r="AU72" s="895" t="s">
        <v>623</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614</v>
      </c>
      <c r="C73" s="939"/>
      <c r="D73" s="939"/>
      <c r="E73" s="939"/>
      <c r="F73" s="939"/>
      <c r="G73" s="939"/>
      <c r="H73" s="939"/>
      <c r="I73" s="939"/>
      <c r="J73" s="939"/>
      <c r="K73" s="939"/>
      <c r="L73" s="939"/>
      <c r="M73" s="939"/>
      <c r="N73" s="939"/>
      <c r="O73" s="939"/>
      <c r="P73" s="940"/>
      <c r="Q73" s="941">
        <v>172370</v>
      </c>
      <c r="R73" s="895"/>
      <c r="S73" s="895"/>
      <c r="T73" s="895"/>
      <c r="U73" s="895"/>
      <c r="V73" s="895">
        <v>165578</v>
      </c>
      <c r="W73" s="895"/>
      <c r="X73" s="895"/>
      <c r="Y73" s="895"/>
      <c r="Z73" s="895"/>
      <c r="AA73" s="895">
        <v>6792</v>
      </c>
      <c r="AB73" s="895"/>
      <c r="AC73" s="895"/>
      <c r="AD73" s="895"/>
      <c r="AE73" s="895"/>
      <c r="AF73" s="895">
        <v>6788</v>
      </c>
      <c r="AG73" s="895"/>
      <c r="AH73" s="895"/>
      <c r="AI73" s="895"/>
      <c r="AJ73" s="895"/>
      <c r="AK73" s="895">
        <v>7704</v>
      </c>
      <c r="AL73" s="895"/>
      <c r="AM73" s="895"/>
      <c r="AN73" s="895"/>
      <c r="AO73" s="895"/>
      <c r="AP73" s="895">
        <v>0</v>
      </c>
      <c r="AQ73" s="895"/>
      <c r="AR73" s="895"/>
      <c r="AS73" s="895"/>
      <c r="AT73" s="895"/>
      <c r="AU73" s="895" t="s">
        <v>623</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615</v>
      </c>
      <c r="C74" s="939"/>
      <c r="D74" s="939"/>
      <c r="E74" s="939"/>
      <c r="F74" s="939"/>
      <c r="G74" s="939"/>
      <c r="H74" s="939"/>
      <c r="I74" s="939"/>
      <c r="J74" s="939"/>
      <c r="K74" s="939"/>
      <c r="L74" s="939"/>
      <c r="M74" s="939"/>
      <c r="N74" s="939"/>
      <c r="O74" s="939"/>
      <c r="P74" s="940"/>
      <c r="Q74" s="941">
        <v>807</v>
      </c>
      <c r="R74" s="895"/>
      <c r="S74" s="895"/>
      <c r="T74" s="895"/>
      <c r="U74" s="895"/>
      <c r="V74" s="895">
        <v>787</v>
      </c>
      <c r="W74" s="895"/>
      <c r="X74" s="895"/>
      <c r="Y74" s="895"/>
      <c r="Z74" s="895"/>
      <c r="AA74" s="895">
        <v>20</v>
      </c>
      <c r="AB74" s="895"/>
      <c r="AC74" s="895"/>
      <c r="AD74" s="895"/>
      <c r="AE74" s="895"/>
      <c r="AF74" s="895">
        <v>20</v>
      </c>
      <c r="AG74" s="895"/>
      <c r="AH74" s="895"/>
      <c r="AI74" s="895"/>
      <c r="AJ74" s="895"/>
      <c r="AK74" s="895">
        <v>20</v>
      </c>
      <c r="AL74" s="895"/>
      <c r="AM74" s="895"/>
      <c r="AN74" s="895"/>
      <c r="AO74" s="895"/>
      <c r="AP74" s="895">
        <v>0</v>
      </c>
      <c r="AQ74" s="895"/>
      <c r="AR74" s="895"/>
      <c r="AS74" s="895"/>
      <c r="AT74" s="895"/>
      <c r="AU74" s="895" t="s">
        <v>623</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616</v>
      </c>
      <c r="C75" s="939"/>
      <c r="D75" s="939"/>
      <c r="E75" s="939"/>
      <c r="F75" s="939"/>
      <c r="G75" s="939"/>
      <c r="H75" s="939"/>
      <c r="I75" s="939"/>
      <c r="J75" s="939"/>
      <c r="K75" s="939"/>
      <c r="L75" s="939"/>
      <c r="M75" s="939"/>
      <c r="N75" s="939"/>
      <c r="O75" s="939"/>
      <c r="P75" s="940"/>
      <c r="Q75" s="942">
        <v>6909</v>
      </c>
      <c r="R75" s="943"/>
      <c r="S75" s="943"/>
      <c r="T75" s="943"/>
      <c r="U75" s="899"/>
      <c r="V75" s="944">
        <v>6701</v>
      </c>
      <c r="W75" s="943"/>
      <c r="X75" s="943"/>
      <c r="Y75" s="943"/>
      <c r="Z75" s="899"/>
      <c r="AA75" s="944">
        <v>208</v>
      </c>
      <c r="AB75" s="943"/>
      <c r="AC75" s="943"/>
      <c r="AD75" s="943"/>
      <c r="AE75" s="899"/>
      <c r="AF75" s="944">
        <v>208</v>
      </c>
      <c r="AG75" s="943"/>
      <c r="AH75" s="943"/>
      <c r="AI75" s="943"/>
      <c r="AJ75" s="899"/>
      <c r="AK75" s="944">
        <v>0</v>
      </c>
      <c r="AL75" s="943"/>
      <c r="AM75" s="943"/>
      <c r="AN75" s="943"/>
      <c r="AO75" s="899"/>
      <c r="AP75" s="944">
        <v>0</v>
      </c>
      <c r="AQ75" s="943"/>
      <c r="AR75" s="943"/>
      <c r="AS75" s="943"/>
      <c r="AT75" s="899"/>
      <c r="AU75" s="944" t="s">
        <v>623</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617</v>
      </c>
      <c r="C76" s="939"/>
      <c r="D76" s="939"/>
      <c r="E76" s="939"/>
      <c r="F76" s="939"/>
      <c r="G76" s="939"/>
      <c r="H76" s="939"/>
      <c r="I76" s="939"/>
      <c r="J76" s="939"/>
      <c r="K76" s="939"/>
      <c r="L76" s="939"/>
      <c r="M76" s="939"/>
      <c r="N76" s="939"/>
      <c r="O76" s="939"/>
      <c r="P76" s="940"/>
      <c r="Q76" s="942">
        <v>6</v>
      </c>
      <c r="R76" s="943"/>
      <c r="S76" s="943"/>
      <c r="T76" s="943"/>
      <c r="U76" s="899"/>
      <c r="V76" s="944">
        <v>5</v>
      </c>
      <c r="W76" s="943"/>
      <c r="X76" s="943"/>
      <c r="Y76" s="943"/>
      <c r="Z76" s="899"/>
      <c r="AA76" s="944">
        <v>1</v>
      </c>
      <c r="AB76" s="943"/>
      <c r="AC76" s="943"/>
      <c r="AD76" s="943"/>
      <c r="AE76" s="899"/>
      <c r="AF76" s="944">
        <v>1</v>
      </c>
      <c r="AG76" s="943"/>
      <c r="AH76" s="943"/>
      <c r="AI76" s="943"/>
      <c r="AJ76" s="899"/>
      <c r="AK76" s="944">
        <v>0</v>
      </c>
      <c r="AL76" s="943"/>
      <c r="AM76" s="943"/>
      <c r="AN76" s="943"/>
      <c r="AO76" s="899"/>
      <c r="AP76" s="944">
        <v>0</v>
      </c>
      <c r="AQ76" s="943"/>
      <c r="AR76" s="943"/>
      <c r="AS76" s="943"/>
      <c r="AT76" s="899"/>
      <c r="AU76" s="944" t="s">
        <v>623</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t="s">
        <v>618</v>
      </c>
      <c r="C77" s="939"/>
      <c r="D77" s="939"/>
      <c r="E77" s="939"/>
      <c r="F77" s="939"/>
      <c r="G77" s="939"/>
      <c r="H77" s="939"/>
      <c r="I77" s="939"/>
      <c r="J77" s="939"/>
      <c r="K77" s="939"/>
      <c r="L77" s="939"/>
      <c r="M77" s="939"/>
      <c r="N77" s="939"/>
      <c r="O77" s="939"/>
      <c r="P77" s="940"/>
      <c r="Q77" s="942">
        <v>149</v>
      </c>
      <c r="R77" s="943"/>
      <c r="S77" s="943"/>
      <c r="T77" s="943"/>
      <c r="U77" s="899"/>
      <c r="V77" s="944">
        <v>129</v>
      </c>
      <c r="W77" s="943"/>
      <c r="X77" s="943"/>
      <c r="Y77" s="943"/>
      <c r="Z77" s="899"/>
      <c r="AA77" s="944">
        <v>20</v>
      </c>
      <c r="AB77" s="943"/>
      <c r="AC77" s="943"/>
      <c r="AD77" s="943"/>
      <c r="AE77" s="899"/>
      <c r="AF77" s="944">
        <v>20</v>
      </c>
      <c r="AG77" s="943"/>
      <c r="AH77" s="943"/>
      <c r="AI77" s="943"/>
      <c r="AJ77" s="899"/>
      <c r="AK77" s="944">
        <v>12</v>
      </c>
      <c r="AL77" s="943"/>
      <c r="AM77" s="943"/>
      <c r="AN77" s="943"/>
      <c r="AO77" s="899"/>
      <c r="AP77" s="944">
        <v>0</v>
      </c>
      <c r="AQ77" s="943"/>
      <c r="AR77" s="943"/>
      <c r="AS77" s="943"/>
      <c r="AT77" s="899"/>
      <c r="AU77" s="944" t="s">
        <v>623</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399</v>
      </c>
      <c r="B88" s="854" t="s">
        <v>434</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12975</v>
      </c>
      <c r="AG88" s="909"/>
      <c r="AH88" s="909"/>
      <c r="AI88" s="909"/>
      <c r="AJ88" s="909"/>
      <c r="AK88" s="906"/>
      <c r="AL88" s="906"/>
      <c r="AM88" s="906"/>
      <c r="AN88" s="906"/>
      <c r="AO88" s="906"/>
      <c r="AP88" s="909">
        <v>5365</v>
      </c>
      <c r="AQ88" s="909"/>
      <c r="AR88" s="909"/>
      <c r="AS88" s="909"/>
      <c r="AT88" s="909"/>
      <c r="AU88" s="909">
        <v>301</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854" t="s">
        <v>435</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90</v>
      </c>
      <c r="CS102" s="917"/>
      <c r="CT102" s="917"/>
      <c r="CU102" s="917"/>
      <c r="CV102" s="956"/>
      <c r="CW102" s="955">
        <v>2</v>
      </c>
      <c r="CX102" s="917"/>
      <c r="CY102" s="917"/>
      <c r="CZ102" s="917"/>
      <c r="DA102" s="956"/>
      <c r="DB102" s="955" t="s">
        <v>623</v>
      </c>
      <c r="DC102" s="917"/>
      <c r="DD102" s="917"/>
      <c r="DE102" s="917"/>
      <c r="DF102" s="956"/>
      <c r="DG102" s="955" t="s">
        <v>623</v>
      </c>
      <c r="DH102" s="917"/>
      <c r="DI102" s="917"/>
      <c r="DJ102" s="917"/>
      <c r="DK102" s="956"/>
      <c r="DL102" s="955" t="s">
        <v>623</v>
      </c>
      <c r="DM102" s="917"/>
      <c r="DN102" s="917"/>
      <c r="DO102" s="917"/>
      <c r="DP102" s="956"/>
      <c r="DQ102" s="955" t="s">
        <v>623</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440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441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442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443</v>
      </c>
      <c r="AB109" s="958"/>
      <c r="AC109" s="958"/>
      <c r="AD109" s="958"/>
      <c r="AE109" s="959"/>
      <c r="AF109" s="957" t="s">
        <v>444</v>
      </c>
      <c r="AG109" s="958"/>
      <c r="AH109" s="958"/>
      <c r="AI109" s="958"/>
      <c r="AJ109" s="959"/>
      <c r="AK109" s="957" t="s">
        <v>313</v>
      </c>
      <c r="AL109" s="958"/>
      <c r="AM109" s="958"/>
      <c r="AN109" s="958"/>
      <c r="AO109" s="959"/>
      <c r="AP109" s="957" t="s">
        <v>445</v>
      </c>
      <c r="AQ109" s="958"/>
      <c r="AR109" s="958"/>
      <c r="AS109" s="958"/>
      <c r="AT109" s="960"/>
      <c r="AU109" s="977" t="s">
        <v>442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443</v>
      </c>
      <c r="BR109" s="958"/>
      <c r="BS109" s="958"/>
      <c r="BT109" s="958"/>
      <c r="BU109" s="959"/>
      <c r="BV109" s="957" t="s">
        <v>444</v>
      </c>
      <c r="BW109" s="958"/>
      <c r="BX109" s="958"/>
      <c r="BY109" s="958"/>
      <c r="BZ109" s="959"/>
      <c r="CA109" s="957" t="s">
        <v>313</v>
      </c>
      <c r="CB109" s="958"/>
      <c r="CC109" s="958"/>
      <c r="CD109" s="958"/>
      <c r="CE109" s="959"/>
      <c r="CF109" s="978" t="s">
        <v>445</v>
      </c>
      <c r="CG109" s="978"/>
      <c r="CH109" s="978"/>
      <c r="CI109" s="978"/>
      <c r="CJ109" s="978"/>
      <c r="CK109" s="957" t="s">
        <v>446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443</v>
      </c>
      <c r="DH109" s="958"/>
      <c r="DI109" s="958"/>
      <c r="DJ109" s="958"/>
      <c r="DK109" s="959"/>
      <c r="DL109" s="957" t="s">
        <v>444</v>
      </c>
      <c r="DM109" s="958"/>
      <c r="DN109" s="958"/>
      <c r="DO109" s="958"/>
      <c r="DP109" s="959"/>
      <c r="DQ109" s="957" t="s">
        <v>313</v>
      </c>
      <c r="DR109" s="958"/>
      <c r="DS109" s="958"/>
      <c r="DT109" s="958"/>
      <c r="DU109" s="959"/>
      <c r="DV109" s="957" t="s">
        <v>445</v>
      </c>
      <c r="DW109" s="958"/>
      <c r="DX109" s="958"/>
      <c r="DY109" s="958"/>
      <c r="DZ109" s="960"/>
    </row>
    <row r="110" spans="1:131" s="226" customFormat="1" ht="26.25" customHeight="1" x14ac:dyDescent="0.15">
      <c r="A110" s="961" t="s">
        <v>447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1621582</v>
      </c>
      <c r="AB110" s="965"/>
      <c r="AC110" s="965"/>
      <c r="AD110" s="965"/>
      <c r="AE110" s="966"/>
      <c r="AF110" s="967">
        <v>1503174</v>
      </c>
      <c r="AG110" s="965"/>
      <c r="AH110" s="965"/>
      <c r="AI110" s="965"/>
      <c r="AJ110" s="966"/>
      <c r="AK110" s="967">
        <v>1508563</v>
      </c>
      <c r="AL110" s="965"/>
      <c r="AM110" s="965"/>
      <c r="AN110" s="965"/>
      <c r="AO110" s="966"/>
      <c r="AP110" s="968">
        <v>18.2</v>
      </c>
      <c r="AQ110" s="969"/>
      <c r="AR110" s="969"/>
      <c r="AS110" s="969"/>
      <c r="AT110" s="970"/>
      <c r="AU110" s="971" t="s">
        <v>72</v>
      </c>
      <c r="AV110" s="972"/>
      <c r="AW110" s="972"/>
      <c r="AX110" s="972"/>
      <c r="AY110" s="972"/>
      <c r="AZ110" s="994" t="s">
        <v>448</v>
      </c>
      <c r="BA110" s="962"/>
      <c r="BB110" s="962"/>
      <c r="BC110" s="962"/>
      <c r="BD110" s="962"/>
      <c r="BE110" s="962"/>
      <c r="BF110" s="962"/>
      <c r="BG110" s="962"/>
      <c r="BH110" s="962"/>
      <c r="BI110" s="962"/>
      <c r="BJ110" s="962"/>
      <c r="BK110" s="962"/>
      <c r="BL110" s="962"/>
      <c r="BM110" s="962"/>
      <c r="BN110" s="962"/>
      <c r="BO110" s="962"/>
      <c r="BP110" s="963"/>
      <c r="BQ110" s="995">
        <v>12718215</v>
      </c>
      <c r="BR110" s="996"/>
      <c r="BS110" s="996"/>
      <c r="BT110" s="996"/>
      <c r="BU110" s="996"/>
      <c r="BV110" s="996">
        <v>12285523</v>
      </c>
      <c r="BW110" s="996"/>
      <c r="BX110" s="996"/>
      <c r="BY110" s="996"/>
      <c r="BZ110" s="996"/>
      <c r="CA110" s="996">
        <v>12299100</v>
      </c>
      <c r="CB110" s="996"/>
      <c r="CC110" s="996"/>
      <c r="CD110" s="996"/>
      <c r="CE110" s="996"/>
      <c r="CF110" s="1009">
        <v>148.1</v>
      </c>
      <c r="CG110" s="1010"/>
      <c r="CH110" s="1010"/>
      <c r="CI110" s="1010"/>
      <c r="CJ110" s="1010"/>
      <c r="CK110" s="1011" t="s">
        <v>449</v>
      </c>
      <c r="CL110" s="1012"/>
      <c r="CM110" s="994" t="s">
        <v>450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401</v>
      </c>
      <c r="DH110" s="996"/>
      <c r="DI110" s="996"/>
      <c r="DJ110" s="996"/>
      <c r="DK110" s="996"/>
      <c r="DL110" s="996" t="s">
        <v>424</v>
      </c>
      <c r="DM110" s="996"/>
      <c r="DN110" s="996"/>
      <c r="DO110" s="996"/>
      <c r="DP110" s="996"/>
      <c r="DQ110" s="996" t="s">
        <v>451</v>
      </c>
      <c r="DR110" s="996"/>
      <c r="DS110" s="996"/>
      <c r="DT110" s="996"/>
      <c r="DU110" s="996"/>
      <c r="DV110" s="997" t="s">
        <v>452</v>
      </c>
      <c r="DW110" s="997"/>
      <c r="DX110" s="997"/>
      <c r="DY110" s="997"/>
      <c r="DZ110" s="998"/>
    </row>
    <row r="111" spans="1:131" s="226" customFormat="1" ht="26.25" customHeight="1" x14ac:dyDescent="0.15">
      <c r="A111" s="999" t="s">
        <v>453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454</v>
      </c>
      <c r="AB111" s="1003"/>
      <c r="AC111" s="1003"/>
      <c r="AD111" s="1003"/>
      <c r="AE111" s="1004"/>
      <c r="AF111" s="1005" t="s">
        <v>451</v>
      </c>
      <c r="AG111" s="1003"/>
      <c r="AH111" s="1003"/>
      <c r="AI111" s="1003"/>
      <c r="AJ111" s="1004"/>
      <c r="AK111" s="1005" t="s">
        <v>401</v>
      </c>
      <c r="AL111" s="1003"/>
      <c r="AM111" s="1003"/>
      <c r="AN111" s="1003"/>
      <c r="AO111" s="1004"/>
      <c r="AP111" s="1006" t="s">
        <v>401</v>
      </c>
      <c r="AQ111" s="1007"/>
      <c r="AR111" s="1007"/>
      <c r="AS111" s="1007"/>
      <c r="AT111" s="1008"/>
      <c r="AU111" s="973"/>
      <c r="AV111" s="974"/>
      <c r="AW111" s="974"/>
      <c r="AX111" s="974"/>
      <c r="AY111" s="974"/>
      <c r="AZ111" s="987" t="s">
        <v>455</v>
      </c>
      <c r="BA111" s="988"/>
      <c r="BB111" s="988"/>
      <c r="BC111" s="988"/>
      <c r="BD111" s="988"/>
      <c r="BE111" s="988"/>
      <c r="BF111" s="988"/>
      <c r="BG111" s="988"/>
      <c r="BH111" s="988"/>
      <c r="BI111" s="988"/>
      <c r="BJ111" s="988"/>
      <c r="BK111" s="988"/>
      <c r="BL111" s="988"/>
      <c r="BM111" s="988"/>
      <c r="BN111" s="988"/>
      <c r="BO111" s="988"/>
      <c r="BP111" s="989"/>
      <c r="BQ111" s="990">
        <v>2467</v>
      </c>
      <c r="BR111" s="991"/>
      <c r="BS111" s="991"/>
      <c r="BT111" s="991"/>
      <c r="BU111" s="991"/>
      <c r="BV111" s="991" t="s">
        <v>452</v>
      </c>
      <c r="BW111" s="991"/>
      <c r="BX111" s="991"/>
      <c r="BY111" s="991"/>
      <c r="BZ111" s="991"/>
      <c r="CA111" s="991" t="s">
        <v>452</v>
      </c>
      <c r="CB111" s="991"/>
      <c r="CC111" s="991"/>
      <c r="CD111" s="991"/>
      <c r="CE111" s="991"/>
      <c r="CF111" s="985" t="s">
        <v>451</v>
      </c>
      <c r="CG111" s="986"/>
      <c r="CH111" s="986"/>
      <c r="CI111" s="986"/>
      <c r="CJ111" s="986"/>
      <c r="CK111" s="1013"/>
      <c r="CL111" s="1014"/>
      <c r="CM111" s="987" t="s">
        <v>456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451</v>
      </c>
      <c r="DH111" s="991"/>
      <c r="DI111" s="991"/>
      <c r="DJ111" s="991"/>
      <c r="DK111" s="991"/>
      <c r="DL111" s="991" t="s">
        <v>457</v>
      </c>
      <c r="DM111" s="991"/>
      <c r="DN111" s="991"/>
      <c r="DO111" s="991"/>
      <c r="DP111" s="991"/>
      <c r="DQ111" s="991" t="s">
        <v>452</v>
      </c>
      <c r="DR111" s="991"/>
      <c r="DS111" s="991"/>
      <c r="DT111" s="991"/>
      <c r="DU111" s="991"/>
      <c r="DV111" s="992" t="s">
        <v>458</v>
      </c>
      <c r="DW111" s="992"/>
      <c r="DX111" s="992"/>
      <c r="DY111" s="992"/>
      <c r="DZ111" s="993"/>
    </row>
    <row r="112" spans="1:131" s="226" customFormat="1" ht="26.25" customHeight="1" x14ac:dyDescent="0.15">
      <c r="A112" s="1017" t="s">
        <v>459</v>
      </c>
      <c r="B112" s="1018"/>
      <c r="C112" s="988" t="s">
        <v>460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458</v>
      </c>
      <c r="AB112" s="1024"/>
      <c r="AC112" s="1024"/>
      <c r="AD112" s="1024"/>
      <c r="AE112" s="1025"/>
      <c r="AF112" s="1026" t="s">
        <v>452</v>
      </c>
      <c r="AG112" s="1024"/>
      <c r="AH112" s="1024"/>
      <c r="AI112" s="1024"/>
      <c r="AJ112" s="1025"/>
      <c r="AK112" s="1026" t="s">
        <v>451</v>
      </c>
      <c r="AL112" s="1024"/>
      <c r="AM112" s="1024"/>
      <c r="AN112" s="1024"/>
      <c r="AO112" s="1025"/>
      <c r="AP112" s="1027" t="s">
        <v>401</v>
      </c>
      <c r="AQ112" s="1028"/>
      <c r="AR112" s="1028"/>
      <c r="AS112" s="1028"/>
      <c r="AT112" s="1029"/>
      <c r="AU112" s="973"/>
      <c r="AV112" s="974"/>
      <c r="AW112" s="974"/>
      <c r="AX112" s="974"/>
      <c r="AY112" s="974"/>
      <c r="AZ112" s="987" t="s">
        <v>461</v>
      </c>
      <c r="BA112" s="988"/>
      <c r="BB112" s="988"/>
      <c r="BC112" s="988"/>
      <c r="BD112" s="988"/>
      <c r="BE112" s="988"/>
      <c r="BF112" s="988"/>
      <c r="BG112" s="988"/>
      <c r="BH112" s="988"/>
      <c r="BI112" s="988"/>
      <c r="BJ112" s="988"/>
      <c r="BK112" s="988"/>
      <c r="BL112" s="988"/>
      <c r="BM112" s="988"/>
      <c r="BN112" s="988"/>
      <c r="BO112" s="988"/>
      <c r="BP112" s="989"/>
      <c r="BQ112" s="990">
        <v>5435840</v>
      </c>
      <c r="BR112" s="991"/>
      <c r="BS112" s="991"/>
      <c r="BT112" s="991"/>
      <c r="BU112" s="991"/>
      <c r="BV112" s="991">
        <v>5002938</v>
      </c>
      <c r="BW112" s="991"/>
      <c r="BX112" s="991"/>
      <c r="BY112" s="991"/>
      <c r="BZ112" s="991"/>
      <c r="CA112" s="991">
        <v>4557643</v>
      </c>
      <c r="CB112" s="991"/>
      <c r="CC112" s="991"/>
      <c r="CD112" s="991"/>
      <c r="CE112" s="991"/>
      <c r="CF112" s="985">
        <v>54.9</v>
      </c>
      <c r="CG112" s="986"/>
      <c r="CH112" s="986"/>
      <c r="CI112" s="986"/>
      <c r="CJ112" s="986"/>
      <c r="CK112" s="1013"/>
      <c r="CL112" s="1014"/>
      <c r="CM112" s="987" t="s">
        <v>462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v>2467</v>
      </c>
      <c r="DH112" s="991"/>
      <c r="DI112" s="991"/>
      <c r="DJ112" s="991"/>
      <c r="DK112" s="991"/>
      <c r="DL112" s="991" t="s">
        <v>452</v>
      </c>
      <c r="DM112" s="991"/>
      <c r="DN112" s="991"/>
      <c r="DO112" s="991"/>
      <c r="DP112" s="991"/>
      <c r="DQ112" s="991" t="s">
        <v>457</v>
      </c>
      <c r="DR112" s="991"/>
      <c r="DS112" s="991"/>
      <c r="DT112" s="991"/>
      <c r="DU112" s="991"/>
      <c r="DV112" s="992" t="s">
        <v>188</v>
      </c>
      <c r="DW112" s="992"/>
      <c r="DX112" s="992"/>
      <c r="DY112" s="992"/>
      <c r="DZ112" s="993"/>
    </row>
    <row r="113" spans="1:130" s="226" customFormat="1" ht="26.25" customHeight="1" x14ac:dyDescent="0.15">
      <c r="A113" s="1019"/>
      <c r="B113" s="1020"/>
      <c r="C113" s="988" t="s">
        <v>463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682722</v>
      </c>
      <c r="AB113" s="1003"/>
      <c r="AC113" s="1003"/>
      <c r="AD113" s="1003"/>
      <c r="AE113" s="1004"/>
      <c r="AF113" s="1005">
        <v>531250</v>
      </c>
      <c r="AG113" s="1003"/>
      <c r="AH113" s="1003"/>
      <c r="AI113" s="1003"/>
      <c r="AJ113" s="1004"/>
      <c r="AK113" s="1005">
        <v>517784</v>
      </c>
      <c r="AL113" s="1003"/>
      <c r="AM113" s="1003"/>
      <c r="AN113" s="1003"/>
      <c r="AO113" s="1004"/>
      <c r="AP113" s="1006">
        <v>6.2</v>
      </c>
      <c r="AQ113" s="1007"/>
      <c r="AR113" s="1007"/>
      <c r="AS113" s="1007"/>
      <c r="AT113" s="1008"/>
      <c r="AU113" s="973"/>
      <c r="AV113" s="974"/>
      <c r="AW113" s="974"/>
      <c r="AX113" s="974"/>
      <c r="AY113" s="974"/>
      <c r="AZ113" s="987" t="s">
        <v>464</v>
      </c>
      <c r="BA113" s="988"/>
      <c r="BB113" s="988"/>
      <c r="BC113" s="988"/>
      <c r="BD113" s="988"/>
      <c r="BE113" s="988"/>
      <c r="BF113" s="988"/>
      <c r="BG113" s="988"/>
      <c r="BH113" s="988"/>
      <c r="BI113" s="988"/>
      <c r="BJ113" s="988"/>
      <c r="BK113" s="988"/>
      <c r="BL113" s="988"/>
      <c r="BM113" s="988"/>
      <c r="BN113" s="988"/>
      <c r="BO113" s="988"/>
      <c r="BP113" s="989"/>
      <c r="BQ113" s="990">
        <v>388717</v>
      </c>
      <c r="BR113" s="991"/>
      <c r="BS113" s="991"/>
      <c r="BT113" s="991"/>
      <c r="BU113" s="991"/>
      <c r="BV113" s="991">
        <v>352705</v>
      </c>
      <c r="BW113" s="991"/>
      <c r="BX113" s="991"/>
      <c r="BY113" s="991"/>
      <c r="BZ113" s="991"/>
      <c r="CA113" s="991">
        <v>301426</v>
      </c>
      <c r="CB113" s="991"/>
      <c r="CC113" s="991"/>
      <c r="CD113" s="991"/>
      <c r="CE113" s="991"/>
      <c r="CF113" s="985">
        <v>3.6</v>
      </c>
      <c r="CG113" s="986"/>
      <c r="CH113" s="986"/>
      <c r="CI113" s="986"/>
      <c r="CJ113" s="986"/>
      <c r="CK113" s="1013"/>
      <c r="CL113" s="1014"/>
      <c r="CM113" s="987" t="s">
        <v>465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466</v>
      </c>
      <c r="DH113" s="1024"/>
      <c r="DI113" s="1024"/>
      <c r="DJ113" s="1024"/>
      <c r="DK113" s="1025"/>
      <c r="DL113" s="1026" t="s">
        <v>452</v>
      </c>
      <c r="DM113" s="1024"/>
      <c r="DN113" s="1024"/>
      <c r="DO113" s="1024"/>
      <c r="DP113" s="1025"/>
      <c r="DQ113" s="1026" t="s">
        <v>467</v>
      </c>
      <c r="DR113" s="1024"/>
      <c r="DS113" s="1024"/>
      <c r="DT113" s="1024"/>
      <c r="DU113" s="1025"/>
      <c r="DV113" s="1027" t="s">
        <v>457</v>
      </c>
      <c r="DW113" s="1028"/>
      <c r="DX113" s="1028"/>
      <c r="DY113" s="1028"/>
      <c r="DZ113" s="1029"/>
    </row>
    <row r="114" spans="1:130" s="226" customFormat="1" ht="26.25" customHeight="1" x14ac:dyDescent="0.15">
      <c r="A114" s="1019"/>
      <c r="B114" s="1020"/>
      <c r="C114" s="988" t="s">
        <v>468</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55412</v>
      </c>
      <c r="AB114" s="1024"/>
      <c r="AC114" s="1024"/>
      <c r="AD114" s="1024"/>
      <c r="AE114" s="1025"/>
      <c r="AF114" s="1026">
        <v>61704</v>
      </c>
      <c r="AG114" s="1024"/>
      <c r="AH114" s="1024"/>
      <c r="AI114" s="1024"/>
      <c r="AJ114" s="1025"/>
      <c r="AK114" s="1026">
        <v>69981</v>
      </c>
      <c r="AL114" s="1024"/>
      <c r="AM114" s="1024"/>
      <c r="AN114" s="1024"/>
      <c r="AO114" s="1025"/>
      <c r="AP114" s="1027">
        <v>0.8</v>
      </c>
      <c r="AQ114" s="1028"/>
      <c r="AR114" s="1028"/>
      <c r="AS114" s="1028"/>
      <c r="AT114" s="1029"/>
      <c r="AU114" s="973"/>
      <c r="AV114" s="974"/>
      <c r="AW114" s="974"/>
      <c r="AX114" s="974"/>
      <c r="AY114" s="974"/>
      <c r="AZ114" s="987" t="s">
        <v>469</v>
      </c>
      <c r="BA114" s="988"/>
      <c r="BB114" s="988"/>
      <c r="BC114" s="988"/>
      <c r="BD114" s="988"/>
      <c r="BE114" s="988"/>
      <c r="BF114" s="988"/>
      <c r="BG114" s="988"/>
      <c r="BH114" s="988"/>
      <c r="BI114" s="988"/>
      <c r="BJ114" s="988"/>
      <c r="BK114" s="988"/>
      <c r="BL114" s="988"/>
      <c r="BM114" s="988"/>
      <c r="BN114" s="988"/>
      <c r="BO114" s="988"/>
      <c r="BP114" s="989"/>
      <c r="BQ114" s="990">
        <v>1341061</v>
      </c>
      <c r="BR114" s="991"/>
      <c r="BS114" s="991"/>
      <c r="BT114" s="991"/>
      <c r="BU114" s="991"/>
      <c r="BV114" s="991">
        <v>1204533</v>
      </c>
      <c r="BW114" s="991"/>
      <c r="BX114" s="991"/>
      <c r="BY114" s="991"/>
      <c r="BZ114" s="991"/>
      <c r="CA114" s="991">
        <v>1104633</v>
      </c>
      <c r="CB114" s="991"/>
      <c r="CC114" s="991"/>
      <c r="CD114" s="991"/>
      <c r="CE114" s="991"/>
      <c r="CF114" s="985">
        <v>13.3</v>
      </c>
      <c r="CG114" s="986"/>
      <c r="CH114" s="986"/>
      <c r="CI114" s="986"/>
      <c r="CJ114" s="986"/>
      <c r="CK114" s="1013"/>
      <c r="CL114" s="1014"/>
      <c r="CM114" s="987" t="s">
        <v>470</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401</v>
      </c>
      <c r="DH114" s="1024"/>
      <c r="DI114" s="1024"/>
      <c r="DJ114" s="1024"/>
      <c r="DK114" s="1025"/>
      <c r="DL114" s="1026" t="s">
        <v>451</v>
      </c>
      <c r="DM114" s="1024"/>
      <c r="DN114" s="1024"/>
      <c r="DO114" s="1024"/>
      <c r="DP114" s="1025"/>
      <c r="DQ114" s="1026" t="s">
        <v>451</v>
      </c>
      <c r="DR114" s="1024"/>
      <c r="DS114" s="1024"/>
      <c r="DT114" s="1024"/>
      <c r="DU114" s="1025"/>
      <c r="DV114" s="1027" t="s">
        <v>188</v>
      </c>
      <c r="DW114" s="1028"/>
      <c r="DX114" s="1028"/>
      <c r="DY114" s="1028"/>
      <c r="DZ114" s="1029"/>
    </row>
    <row r="115" spans="1:130" s="226" customFormat="1" ht="26.25" customHeight="1" x14ac:dyDescent="0.15">
      <c r="A115" s="1019"/>
      <c r="B115" s="1020"/>
      <c r="C115" s="988" t="s">
        <v>471</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4932</v>
      </c>
      <c r="AB115" s="1003"/>
      <c r="AC115" s="1003"/>
      <c r="AD115" s="1003"/>
      <c r="AE115" s="1004"/>
      <c r="AF115" s="1005">
        <v>2467</v>
      </c>
      <c r="AG115" s="1003"/>
      <c r="AH115" s="1003"/>
      <c r="AI115" s="1003"/>
      <c r="AJ115" s="1004"/>
      <c r="AK115" s="1005" t="s">
        <v>401</v>
      </c>
      <c r="AL115" s="1003"/>
      <c r="AM115" s="1003"/>
      <c r="AN115" s="1003"/>
      <c r="AO115" s="1004"/>
      <c r="AP115" s="1006" t="s">
        <v>457</v>
      </c>
      <c r="AQ115" s="1007"/>
      <c r="AR115" s="1007"/>
      <c r="AS115" s="1007"/>
      <c r="AT115" s="1008"/>
      <c r="AU115" s="973"/>
      <c r="AV115" s="974"/>
      <c r="AW115" s="974"/>
      <c r="AX115" s="974"/>
      <c r="AY115" s="974"/>
      <c r="AZ115" s="987" t="s">
        <v>472</v>
      </c>
      <c r="BA115" s="988"/>
      <c r="BB115" s="988"/>
      <c r="BC115" s="988"/>
      <c r="BD115" s="988"/>
      <c r="BE115" s="988"/>
      <c r="BF115" s="988"/>
      <c r="BG115" s="988"/>
      <c r="BH115" s="988"/>
      <c r="BI115" s="988"/>
      <c r="BJ115" s="988"/>
      <c r="BK115" s="988"/>
      <c r="BL115" s="988"/>
      <c r="BM115" s="988"/>
      <c r="BN115" s="988"/>
      <c r="BO115" s="988"/>
      <c r="BP115" s="989"/>
      <c r="BQ115" s="990" t="s">
        <v>452</v>
      </c>
      <c r="BR115" s="991"/>
      <c r="BS115" s="991"/>
      <c r="BT115" s="991"/>
      <c r="BU115" s="991"/>
      <c r="BV115" s="991" t="s">
        <v>401</v>
      </c>
      <c r="BW115" s="991"/>
      <c r="BX115" s="991"/>
      <c r="BY115" s="991"/>
      <c r="BZ115" s="991"/>
      <c r="CA115" s="991" t="s">
        <v>451</v>
      </c>
      <c r="CB115" s="991"/>
      <c r="CC115" s="991"/>
      <c r="CD115" s="991"/>
      <c r="CE115" s="991"/>
      <c r="CF115" s="985" t="s">
        <v>457</v>
      </c>
      <c r="CG115" s="986"/>
      <c r="CH115" s="986"/>
      <c r="CI115" s="986"/>
      <c r="CJ115" s="986"/>
      <c r="CK115" s="1013"/>
      <c r="CL115" s="1014"/>
      <c r="CM115" s="987" t="s">
        <v>473</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188</v>
      </c>
      <c r="DH115" s="1024"/>
      <c r="DI115" s="1024"/>
      <c r="DJ115" s="1024"/>
      <c r="DK115" s="1025"/>
      <c r="DL115" s="1026" t="s">
        <v>451</v>
      </c>
      <c r="DM115" s="1024"/>
      <c r="DN115" s="1024"/>
      <c r="DO115" s="1024"/>
      <c r="DP115" s="1025"/>
      <c r="DQ115" s="1026" t="s">
        <v>401</v>
      </c>
      <c r="DR115" s="1024"/>
      <c r="DS115" s="1024"/>
      <c r="DT115" s="1024"/>
      <c r="DU115" s="1025"/>
      <c r="DV115" s="1027" t="s">
        <v>401</v>
      </c>
      <c r="DW115" s="1028"/>
      <c r="DX115" s="1028"/>
      <c r="DY115" s="1028"/>
      <c r="DZ115" s="1029"/>
    </row>
    <row r="116" spans="1:130" s="226" customFormat="1" ht="26.25" customHeight="1" x14ac:dyDescent="0.15">
      <c r="A116" s="1021"/>
      <c r="B116" s="1022"/>
      <c r="C116" s="1030" t="s">
        <v>474</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188</v>
      </c>
      <c r="AB116" s="1024"/>
      <c r="AC116" s="1024"/>
      <c r="AD116" s="1024"/>
      <c r="AE116" s="1025"/>
      <c r="AF116" s="1026" t="s">
        <v>452</v>
      </c>
      <c r="AG116" s="1024"/>
      <c r="AH116" s="1024"/>
      <c r="AI116" s="1024"/>
      <c r="AJ116" s="1025"/>
      <c r="AK116" s="1026" t="s">
        <v>452</v>
      </c>
      <c r="AL116" s="1024"/>
      <c r="AM116" s="1024"/>
      <c r="AN116" s="1024"/>
      <c r="AO116" s="1025"/>
      <c r="AP116" s="1027" t="s">
        <v>401</v>
      </c>
      <c r="AQ116" s="1028"/>
      <c r="AR116" s="1028"/>
      <c r="AS116" s="1028"/>
      <c r="AT116" s="1029"/>
      <c r="AU116" s="973"/>
      <c r="AV116" s="974"/>
      <c r="AW116" s="974"/>
      <c r="AX116" s="974"/>
      <c r="AY116" s="974"/>
      <c r="AZ116" s="1032" t="s">
        <v>475</v>
      </c>
      <c r="BA116" s="1033"/>
      <c r="BB116" s="1033"/>
      <c r="BC116" s="1033"/>
      <c r="BD116" s="1033"/>
      <c r="BE116" s="1033"/>
      <c r="BF116" s="1033"/>
      <c r="BG116" s="1033"/>
      <c r="BH116" s="1033"/>
      <c r="BI116" s="1033"/>
      <c r="BJ116" s="1033"/>
      <c r="BK116" s="1033"/>
      <c r="BL116" s="1033"/>
      <c r="BM116" s="1033"/>
      <c r="BN116" s="1033"/>
      <c r="BO116" s="1033"/>
      <c r="BP116" s="1034"/>
      <c r="BQ116" s="990" t="s">
        <v>457</v>
      </c>
      <c r="BR116" s="991"/>
      <c r="BS116" s="991"/>
      <c r="BT116" s="991"/>
      <c r="BU116" s="991"/>
      <c r="BV116" s="991" t="s">
        <v>452</v>
      </c>
      <c r="BW116" s="991"/>
      <c r="BX116" s="991"/>
      <c r="BY116" s="991"/>
      <c r="BZ116" s="991"/>
      <c r="CA116" s="991" t="s">
        <v>452</v>
      </c>
      <c r="CB116" s="991"/>
      <c r="CC116" s="991"/>
      <c r="CD116" s="991"/>
      <c r="CE116" s="991"/>
      <c r="CF116" s="985" t="s">
        <v>451</v>
      </c>
      <c r="CG116" s="986"/>
      <c r="CH116" s="986"/>
      <c r="CI116" s="986"/>
      <c r="CJ116" s="986"/>
      <c r="CK116" s="1013"/>
      <c r="CL116" s="1014"/>
      <c r="CM116" s="987" t="s">
        <v>476</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451</v>
      </c>
      <c r="DH116" s="1024"/>
      <c r="DI116" s="1024"/>
      <c r="DJ116" s="1024"/>
      <c r="DK116" s="1025"/>
      <c r="DL116" s="1026" t="s">
        <v>457</v>
      </c>
      <c r="DM116" s="1024"/>
      <c r="DN116" s="1024"/>
      <c r="DO116" s="1024"/>
      <c r="DP116" s="1025"/>
      <c r="DQ116" s="1026" t="s">
        <v>452</v>
      </c>
      <c r="DR116" s="1024"/>
      <c r="DS116" s="1024"/>
      <c r="DT116" s="1024"/>
      <c r="DU116" s="1025"/>
      <c r="DV116" s="1027" t="s">
        <v>458</v>
      </c>
      <c r="DW116" s="1028"/>
      <c r="DX116" s="1028"/>
      <c r="DY116" s="1028"/>
      <c r="DZ116" s="1029"/>
    </row>
    <row r="117" spans="1:130" s="226" customFormat="1" ht="26.25" customHeight="1" x14ac:dyDescent="0.15">
      <c r="A117" s="977" t="s">
        <v>192</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477</v>
      </c>
      <c r="Z117" s="959"/>
      <c r="AA117" s="1043">
        <v>2364648</v>
      </c>
      <c r="AB117" s="1044"/>
      <c r="AC117" s="1044"/>
      <c r="AD117" s="1044"/>
      <c r="AE117" s="1045"/>
      <c r="AF117" s="1046">
        <v>2098595</v>
      </c>
      <c r="AG117" s="1044"/>
      <c r="AH117" s="1044"/>
      <c r="AI117" s="1044"/>
      <c r="AJ117" s="1045"/>
      <c r="AK117" s="1046">
        <v>2096328</v>
      </c>
      <c r="AL117" s="1044"/>
      <c r="AM117" s="1044"/>
      <c r="AN117" s="1044"/>
      <c r="AO117" s="1045"/>
      <c r="AP117" s="1047"/>
      <c r="AQ117" s="1048"/>
      <c r="AR117" s="1048"/>
      <c r="AS117" s="1048"/>
      <c r="AT117" s="1049"/>
      <c r="AU117" s="973"/>
      <c r="AV117" s="974"/>
      <c r="AW117" s="974"/>
      <c r="AX117" s="974"/>
      <c r="AY117" s="974"/>
      <c r="AZ117" s="1039" t="s">
        <v>478</v>
      </c>
      <c r="BA117" s="1040"/>
      <c r="BB117" s="1040"/>
      <c r="BC117" s="1040"/>
      <c r="BD117" s="1040"/>
      <c r="BE117" s="1040"/>
      <c r="BF117" s="1040"/>
      <c r="BG117" s="1040"/>
      <c r="BH117" s="1040"/>
      <c r="BI117" s="1040"/>
      <c r="BJ117" s="1040"/>
      <c r="BK117" s="1040"/>
      <c r="BL117" s="1040"/>
      <c r="BM117" s="1040"/>
      <c r="BN117" s="1040"/>
      <c r="BO117" s="1040"/>
      <c r="BP117" s="1041"/>
      <c r="BQ117" s="990" t="s">
        <v>401</v>
      </c>
      <c r="BR117" s="991"/>
      <c r="BS117" s="991"/>
      <c r="BT117" s="991"/>
      <c r="BU117" s="991"/>
      <c r="BV117" s="991" t="s">
        <v>401</v>
      </c>
      <c r="BW117" s="991"/>
      <c r="BX117" s="991"/>
      <c r="BY117" s="991"/>
      <c r="BZ117" s="991"/>
      <c r="CA117" s="991" t="s">
        <v>457</v>
      </c>
      <c r="CB117" s="991"/>
      <c r="CC117" s="991"/>
      <c r="CD117" s="991"/>
      <c r="CE117" s="991"/>
      <c r="CF117" s="985" t="s">
        <v>451</v>
      </c>
      <c r="CG117" s="986"/>
      <c r="CH117" s="986"/>
      <c r="CI117" s="986"/>
      <c r="CJ117" s="986"/>
      <c r="CK117" s="1013"/>
      <c r="CL117" s="1014"/>
      <c r="CM117" s="987" t="s">
        <v>479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401</v>
      </c>
      <c r="DH117" s="1024"/>
      <c r="DI117" s="1024"/>
      <c r="DJ117" s="1024"/>
      <c r="DK117" s="1025"/>
      <c r="DL117" s="1026" t="s">
        <v>188</v>
      </c>
      <c r="DM117" s="1024"/>
      <c r="DN117" s="1024"/>
      <c r="DO117" s="1024"/>
      <c r="DP117" s="1025"/>
      <c r="DQ117" s="1026" t="s">
        <v>451</v>
      </c>
      <c r="DR117" s="1024"/>
      <c r="DS117" s="1024"/>
      <c r="DT117" s="1024"/>
      <c r="DU117" s="1025"/>
      <c r="DV117" s="1027" t="s">
        <v>401</v>
      </c>
      <c r="DW117" s="1028"/>
      <c r="DX117" s="1028"/>
      <c r="DY117" s="1028"/>
      <c r="DZ117" s="1029"/>
    </row>
    <row r="118" spans="1:130" s="226" customFormat="1" ht="26.25" customHeight="1" x14ac:dyDescent="0.15">
      <c r="A118" s="977" t="s">
        <v>446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443</v>
      </c>
      <c r="AB118" s="958"/>
      <c r="AC118" s="958"/>
      <c r="AD118" s="958"/>
      <c r="AE118" s="959"/>
      <c r="AF118" s="957" t="s">
        <v>444</v>
      </c>
      <c r="AG118" s="958"/>
      <c r="AH118" s="958"/>
      <c r="AI118" s="958"/>
      <c r="AJ118" s="959"/>
      <c r="AK118" s="957" t="s">
        <v>313</v>
      </c>
      <c r="AL118" s="958"/>
      <c r="AM118" s="958"/>
      <c r="AN118" s="958"/>
      <c r="AO118" s="959"/>
      <c r="AP118" s="1035" t="s">
        <v>445</v>
      </c>
      <c r="AQ118" s="1036"/>
      <c r="AR118" s="1036"/>
      <c r="AS118" s="1036"/>
      <c r="AT118" s="1037"/>
      <c r="AU118" s="973"/>
      <c r="AV118" s="974"/>
      <c r="AW118" s="974"/>
      <c r="AX118" s="974"/>
      <c r="AY118" s="974"/>
      <c r="AZ118" s="1038" t="s">
        <v>480</v>
      </c>
      <c r="BA118" s="1030"/>
      <c r="BB118" s="1030"/>
      <c r="BC118" s="1030"/>
      <c r="BD118" s="1030"/>
      <c r="BE118" s="1030"/>
      <c r="BF118" s="1030"/>
      <c r="BG118" s="1030"/>
      <c r="BH118" s="1030"/>
      <c r="BI118" s="1030"/>
      <c r="BJ118" s="1030"/>
      <c r="BK118" s="1030"/>
      <c r="BL118" s="1030"/>
      <c r="BM118" s="1030"/>
      <c r="BN118" s="1030"/>
      <c r="BO118" s="1030"/>
      <c r="BP118" s="1031"/>
      <c r="BQ118" s="1064" t="s">
        <v>401</v>
      </c>
      <c r="BR118" s="1065"/>
      <c r="BS118" s="1065"/>
      <c r="BT118" s="1065"/>
      <c r="BU118" s="1065"/>
      <c r="BV118" s="1065" t="s">
        <v>188</v>
      </c>
      <c r="BW118" s="1065"/>
      <c r="BX118" s="1065"/>
      <c r="BY118" s="1065"/>
      <c r="BZ118" s="1065"/>
      <c r="CA118" s="1065" t="s">
        <v>188</v>
      </c>
      <c r="CB118" s="1065"/>
      <c r="CC118" s="1065"/>
      <c r="CD118" s="1065"/>
      <c r="CE118" s="1065"/>
      <c r="CF118" s="985" t="s">
        <v>401</v>
      </c>
      <c r="CG118" s="986"/>
      <c r="CH118" s="986"/>
      <c r="CI118" s="986"/>
      <c r="CJ118" s="986"/>
      <c r="CK118" s="1013"/>
      <c r="CL118" s="1014"/>
      <c r="CM118" s="987" t="s">
        <v>481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401</v>
      </c>
      <c r="DH118" s="1024"/>
      <c r="DI118" s="1024"/>
      <c r="DJ118" s="1024"/>
      <c r="DK118" s="1025"/>
      <c r="DL118" s="1026" t="s">
        <v>401</v>
      </c>
      <c r="DM118" s="1024"/>
      <c r="DN118" s="1024"/>
      <c r="DO118" s="1024"/>
      <c r="DP118" s="1025"/>
      <c r="DQ118" s="1026" t="s">
        <v>457</v>
      </c>
      <c r="DR118" s="1024"/>
      <c r="DS118" s="1024"/>
      <c r="DT118" s="1024"/>
      <c r="DU118" s="1025"/>
      <c r="DV118" s="1027" t="s">
        <v>401</v>
      </c>
      <c r="DW118" s="1028"/>
      <c r="DX118" s="1028"/>
      <c r="DY118" s="1028"/>
      <c r="DZ118" s="1029"/>
    </row>
    <row r="119" spans="1:130" s="226" customFormat="1" ht="26.25" customHeight="1" x14ac:dyDescent="0.15">
      <c r="A119" s="1121" t="s">
        <v>449</v>
      </c>
      <c r="B119" s="1012"/>
      <c r="C119" s="994" t="s">
        <v>450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188</v>
      </c>
      <c r="AB119" s="965"/>
      <c r="AC119" s="965"/>
      <c r="AD119" s="965"/>
      <c r="AE119" s="966"/>
      <c r="AF119" s="967" t="s">
        <v>401</v>
      </c>
      <c r="AG119" s="965"/>
      <c r="AH119" s="965"/>
      <c r="AI119" s="965"/>
      <c r="AJ119" s="966"/>
      <c r="AK119" s="967" t="s">
        <v>401</v>
      </c>
      <c r="AL119" s="965"/>
      <c r="AM119" s="965"/>
      <c r="AN119" s="965"/>
      <c r="AO119" s="966"/>
      <c r="AP119" s="968" t="s">
        <v>188</v>
      </c>
      <c r="AQ119" s="969"/>
      <c r="AR119" s="969"/>
      <c r="AS119" s="969"/>
      <c r="AT119" s="970"/>
      <c r="AU119" s="975"/>
      <c r="AV119" s="976"/>
      <c r="AW119" s="976"/>
      <c r="AX119" s="976"/>
      <c r="AY119" s="976"/>
      <c r="AZ119" s="247" t="s">
        <v>192</v>
      </c>
      <c r="BA119" s="247"/>
      <c r="BB119" s="247"/>
      <c r="BC119" s="247"/>
      <c r="BD119" s="247"/>
      <c r="BE119" s="247"/>
      <c r="BF119" s="247"/>
      <c r="BG119" s="247"/>
      <c r="BH119" s="247"/>
      <c r="BI119" s="247"/>
      <c r="BJ119" s="247"/>
      <c r="BK119" s="247"/>
      <c r="BL119" s="247"/>
      <c r="BM119" s="247"/>
      <c r="BN119" s="247"/>
      <c r="BO119" s="1042" t="s">
        <v>482</v>
      </c>
      <c r="BP119" s="1070"/>
      <c r="BQ119" s="1064">
        <v>19886300</v>
      </c>
      <c r="BR119" s="1065"/>
      <c r="BS119" s="1065"/>
      <c r="BT119" s="1065"/>
      <c r="BU119" s="1065"/>
      <c r="BV119" s="1065">
        <v>18845699</v>
      </c>
      <c r="BW119" s="1065"/>
      <c r="BX119" s="1065"/>
      <c r="BY119" s="1065"/>
      <c r="BZ119" s="1065"/>
      <c r="CA119" s="1065">
        <v>18262802</v>
      </c>
      <c r="CB119" s="1065"/>
      <c r="CC119" s="1065"/>
      <c r="CD119" s="1065"/>
      <c r="CE119" s="1065"/>
      <c r="CF119" s="1066"/>
      <c r="CG119" s="1067"/>
      <c r="CH119" s="1067"/>
      <c r="CI119" s="1067"/>
      <c r="CJ119" s="1068"/>
      <c r="CK119" s="1015"/>
      <c r="CL119" s="1016"/>
      <c r="CM119" s="1038" t="s">
        <v>483</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188</v>
      </c>
      <c r="DH119" s="1051"/>
      <c r="DI119" s="1051"/>
      <c r="DJ119" s="1051"/>
      <c r="DK119" s="1052"/>
      <c r="DL119" s="1050" t="s">
        <v>401</v>
      </c>
      <c r="DM119" s="1051"/>
      <c r="DN119" s="1051"/>
      <c r="DO119" s="1051"/>
      <c r="DP119" s="1052"/>
      <c r="DQ119" s="1050" t="s">
        <v>401</v>
      </c>
      <c r="DR119" s="1051"/>
      <c r="DS119" s="1051"/>
      <c r="DT119" s="1051"/>
      <c r="DU119" s="1052"/>
      <c r="DV119" s="1053" t="s">
        <v>451</v>
      </c>
      <c r="DW119" s="1054"/>
      <c r="DX119" s="1054"/>
      <c r="DY119" s="1054"/>
      <c r="DZ119" s="1055"/>
    </row>
    <row r="120" spans="1:130" s="226" customFormat="1" ht="26.25" customHeight="1" x14ac:dyDescent="0.15">
      <c r="A120" s="1122"/>
      <c r="B120" s="1014"/>
      <c r="C120" s="987" t="s">
        <v>456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401</v>
      </c>
      <c r="AB120" s="1024"/>
      <c r="AC120" s="1024"/>
      <c r="AD120" s="1024"/>
      <c r="AE120" s="1025"/>
      <c r="AF120" s="1026" t="s">
        <v>401</v>
      </c>
      <c r="AG120" s="1024"/>
      <c r="AH120" s="1024"/>
      <c r="AI120" s="1024"/>
      <c r="AJ120" s="1025"/>
      <c r="AK120" s="1026" t="s">
        <v>401</v>
      </c>
      <c r="AL120" s="1024"/>
      <c r="AM120" s="1024"/>
      <c r="AN120" s="1024"/>
      <c r="AO120" s="1025"/>
      <c r="AP120" s="1027" t="s">
        <v>466</v>
      </c>
      <c r="AQ120" s="1028"/>
      <c r="AR120" s="1028"/>
      <c r="AS120" s="1028"/>
      <c r="AT120" s="1029"/>
      <c r="AU120" s="1056" t="s">
        <v>484</v>
      </c>
      <c r="AV120" s="1057"/>
      <c r="AW120" s="1057"/>
      <c r="AX120" s="1057"/>
      <c r="AY120" s="1058"/>
      <c r="AZ120" s="994" t="s">
        <v>485</v>
      </c>
      <c r="BA120" s="962"/>
      <c r="BB120" s="962"/>
      <c r="BC120" s="962"/>
      <c r="BD120" s="962"/>
      <c r="BE120" s="962"/>
      <c r="BF120" s="962"/>
      <c r="BG120" s="962"/>
      <c r="BH120" s="962"/>
      <c r="BI120" s="962"/>
      <c r="BJ120" s="962"/>
      <c r="BK120" s="962"/>
      <c r="BL120" s="962"/>
      <c r="BM120" s="962"/>
      <c r="BN120" s="962"/>
      <c r="BO120" s="962"/>
      <c r="BP120" s="963"/>
      <c r="BQ120" s="995">
        <v>2259847</v>
      </c>
      <c r="BR120" s="996"/>
      <c r="BS120" s="996"/>
      <c r="BT120" s="996"/>
      <c r="BU120" s="996"/>
      <c r="BV120" s="996">
        <v>2649417</v>
      </c>
      <c r="BW120" s="996"/>
      <c r="BX120" s="996"/>
      <c r="BY120" s="996"/>
      <c r="BZ120" s="996"/>
      <c r="CA120" s="996">
        <v>3192783</v>
      </c>
      <c r="CB120" s="996"/>
      <c r="CC120" s="996"/>
      <c r="CD120" s="996"/>
      <c r="CE120" s="996"/>
      <c r="CF120" s="1009">
        <v>38.4</v>
      </c>
      <c r="CG120" s="1010"/>
      <c r="CH120" s="1010"/>
      <c r="CI120" s="1010"/>
      <c r="CJ120" s="1010"/>
      <c r="CK120" s="1071" t="s">
        <v>486</v>
      </c>
      <c r="CL120" s="1072"/>
      <c r="CM120" s="1072"/>
      <c r="CN120" s="1072"/>
      <c r="CO120" s="1073"/>
      <c r="CP120" s="1079" t="s">
        <v>487</v>
      </c>
      <c r="CQ120" s="1080"/>
      <c r="CR120" s="1080"/>
      <c r="CS120" s="1080"/>
      <c r="CT120" s="1080"/>
      <c r="CU120" s="1080"/>
      <c r="CV120" s="1080"/>
      <c r="CW120" s="1080"/>
      <c r="CX120" s="1080"/>
      <c r="CY120" s="1080"/>
      <c r="CZ120" s="1080"/>
      <c r="DA120" s="1080"/>
      <c r="DB120" s="1080"/>
      <c r="DC120" s="1080"/>
      <c r="DD120" s="1080"/>
      <c r="DE120" s="1080"/>
      <c r="DF120" s="1081"/>
      <c r="DG120" s="995">
        <v>4248782</v>
      </c>
      <c r="DH120" s="996"/>
      <c r="DI120" s="996"/>
      <c r="DJ120" s="996"/>
      <c r="DK120" s="996"/>
      <c r="DL120" s="996">
        <v>3877890</v>
      </c>
      <c r="DM120" s="996"/>
      <c r="DN120" s="996"/>
      <c r="DO120" s="996"/>
      <c r="DP120" s="996"/>
      <c r="DQ120" s="996">
        <v>3513468</v>
      </c>
      <c r="DR120" s="996"/>
      <c r="DS120" s="996"/>
      <c r="DT120" s="996"/>
      <c r="DU120" s="996"/>
      <c r="DV120" s="997">
        <v>42.3</v>
      </c>
      <c r="DW120" s="997"/>
      <c r="DX120" s="997"/>
      <c r="DY120" s="997"/>
      <c r="DZ120" s="998"/>
    </row>
    <row r="121" spans="1:130" s="226" customFormat="1" ht="26.25" customHeight="1" x14ac:dyDescent="0.15">
      <c r="A121" s="1122"/>
      <c r="B121" s="1014"/>
      <c r="C121" s="1039" t="s">
        <v>488</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4932</v>
      </c>
      <c r="AB121" s="1024"/>
      <c r="AC121" s="1024"/>
      <c r="AD121" s="1024"/>
      <c r="AE121" s="1025"/>
      <c r="AF121" s="1026">
        <v>2467</v>
      </c>
      <c r="AG121" s="1024"/>
      <c r="AH121" s="1024"/>
      <c r="AI121" s="1024"/>
      <c r="AJ121" s="1025"/>
      <c r="AK121" s="1026" t="s">
        <v>188</v>
      </c>
      <c r="AL121" s="1024"/>
      <c r="AM121" s="1024"/>
      <c r="AN121" s="1024"/>
      <c r="AO121" s="1025"/>
      <c r="AP121" s="1027" t="s">
        <v>466</v>
      </c>
      <c r="AQ121" s="1028"/>
      <c r="AR121" s="1028"/>
      <c r="AS121" s="1028"/>
      <c r="AT121" s="1029"/>
      <c r="AU121" s="1059"/>
      <c r="AV121" s="1060"/>
      <c r="AW121" s="1060"/>
      <c r="AX121" s="1060"/>
      <c r="AY121" s="1061"/>
      <c r="AZ121" s="987" t="s">
        <v>489</v>
      </c>
      <c r="BA121" s="988"/>
      <c r="BB121" s="988"/>
      <c r="BC121" s="988"/>
      <c r="BD121" s="988"/>
      <c r="BE121" s="988"/>
      <c r="BF121" s="988"/>
      <c r="BG121" s="988"/>
      <c r="BH121" s="988"/>
      <c r="BI121" s="988"/>
      <c r="BJ121" s="988"/>
      <c r="BK121" s="988"/>
      <c r="BL121" s="988"/>
      <c r="BM121" s="988"/>
      <c r="BN121" s="988"/>
      <c r="BO121" s="988"/>
      <c r="BP121" s="989"/>
      <c r="BQ121" s="990">
        <v>35389</v>
      </c>
      <c r="BR121" s="991"/>
      <c r="BS121" s="991"/>
      <c r="BT121" s="991"/>
      <c r="BU121" s="991"/>
      <c r="BV121" s="991">
        <v>12962</v>
      </c>
      <c r="BW121" s="991"/>
      <c r="BX121" s="991"/>
      <c r="BY121" s="991"/>
      <c r="BZ121" s="991"/>
      <c r="CA121" s="991">
        <v>11547</v>
      </c>
      <c r="CB121" s="991"/>
      <c r="CC121" s="991"/>
      <c r="CD121" s="991"/>
      <c r="CE121" s="991"/>
      <c r="CF121" s="985">
        <v>0.1</v>
      </c>
      <c r="CG121" s="986"/>
      <c r="CH121" s="986"/>
      <c r="CI121" s="986"/>
      <c r="CJ121" s="986"/>
      <c r="CK121" s="1074"/>
      <c r="CL121" s="1075"/>
      <c r="CM121" s="1075"/>
      <c r="CN121" s="1075"/>
      <c r="CO121" s="1076"/>
      <c r="CP121" s="1084" t="s">
        <v>490</v>
      </c>
      <c r="CQ121" s="1085"/>
      <c r="CR121" s="1085"/>
      <c r="CS121" s="1085"/>
      <c r="CT121" s="1085"/>
      <c r="CU121" s="1085"/>
      <c r="CV121" s="1085"/>
      <c r="CW121" s="1085"/>
      <c r="CX121" s="1085"/>
      <c r="CY121" s="1085"/>
      <c r="CZ121" s="1085"/>
      <c r="DA121" s="1085"/>
      <c r="DB121" s="1085"/>
      <c r="DC121" s="1085"/>
      <c r="DD121" s="1085"/>
      <c r="DE121" s="1085"/>
      <c r="DF121" s="1086"/>
      <c r="DG121" s="990">
        <v>1084951</v>
      </c>
      <c r="DH121" s="991"/>
      <c r="DI121" s="991"/>
      <c r="DJ121" s="991"/>
      <c r="DK121" s="991"/>
      <c r="DL121" s="991">
        <v>1037918</v>
      </c>
      <c r="DM121" s="991"/>
      <c r="DN121" s="991"/>
      <c r="DO121" s="991"/>
      <c r="DP121" s="991"/>
      <c r="DQ121" s="991">
        <v>972958</v>
      </c>
      <c r="DR121" s="991"/>
      <c r="DS121" s="991"/>
      <c r="DT121" s="991"/>
      <c r="DU121" s="991"/>
      <c r="DV121" s="992">
        <v>11.7</v>
      </c>
      <c r="DW121" s="992"/>
      <c r="DX121" s="992"/>
      <c r="DY121" s="992"/>
      <c r="DZ121" s="993"/>
    </row>
    <row r="122" spans="1:130" s="226" customFormat="1" ht="26.25" customHeight="1" x14ac:dyDescent="0.15">
      <c r="A122" s="1122"/>
      <c r="B122" s="1014"/>
      <c r="C122" s="987" t="s">
        <v>470</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401</v>
      </c>
      <c r="AB122" s="1024"/>
      <c r="AC122" s="1024"/>
      <c r="AD122" s="1024"/>
      <c r="AE122" s="1025"/>
      <c r="AF122" s="1026" t="s">
        <v>401</v>
      </c>
      <c r="AG122" s="1024"/>
      <c r="AH122" s="1024"/>
      <c r="AI122" s="1024"/>
      <c r="AJ122" s="1025"/>
      <c r="AK122" s="1026" t="s">
        <v>451</v>
      </c>
      <c r="AL122" s="1024"/>
      <c r="AM122" s="1024"/>
      <c r="AN122" s="1024"/>
      <c r="AO122" s="1025"/>
      <c r="AP122" s="1027" t="s">
        <v>466</v>
      </c>
      <c r="AQ122" s="1028"/>
      <c r="AR122" s="1028"/>
      <c r="AS122" s="1028"/>
      <c r="AT122" s="1029"/>
      <c r="AU122" s="1059"/>
      <c r="AV122" s="1060"/>
      <c r="AW122" s="1060"/>
      <c r="AX122" s="1060"/>
      <c r="AY122" s="1061"/>
      <c r="AZ122" s="1038" t="s">
        <v>491</v>
      </c>
      <c r="BA122" s="1030"/>
      <c r="BB122" s="1030"/>
      <c r="BC122" s="1030"/>
      <c r="BD122" s="1030"/>
      <c r="BE122" s="1030"/>
      <c r="BF122" s="1030"/>
      <c r="BG122" s="1030"/>
      <c r="BH122" s="1030"/>
      <c r="BI122" s="1030"/>
      <c r="BJ122" s="1030"/>
      <c r="BK122" s="1030"/>
      <c r="BL122" s="1030"/>
      <c r="BM122" s="1030"/>
      <c r="BN122" s="1030"/>
      <c r="BO122" s="1030"/>
      <c r="BP122" s="1031"/>
      <c r="BQ122" s="1064">
        <v>12199596</v>
      </c>
      <c r="BR122" s="1065"/>
      <c r="BS122" s="1065"/>
      <c r="BT122" s="1065"/>
      <c r="BU122" s="1065"/>
      <c r="BV122" s="1065">
        <v>12090809</v>
      </c>
      <c r="BW122" s="1065"/>
      <c r="BX122" s="1065"/>
      <c r="BY122" s="1065"/>
      <c r="BZ122" s="1065"/>
      <c r="CA122" s="1065">
        <v>11649455</v>
      </c>
      <c r="CB122" s="1065"/>
      <c r="CC122" s="1065"/>
      <c r="CD122" s="1065"/>
      <c r="CE122" s="1065"/>
      <c r="CF122" s="1082">
        <v>140.30000000000001</v>
      </c>
      <c r="CG122" s="1083"/>
      <c r="CH122" s="1083"/>
      <c r="CI122" s="1083"/>
      <c r="CJ122" s="1083"/>
      <c r="CK122" s="1074"/>
      <c r="CL122" s="1075"/>
      <c r="CM122" s="1075"/>
      <c r="CN122" s="1075"/>
      <c r="CO122" s="1076"/>
      <c r="CP122" s="1084" t="s">
        <v>492</v>
      </c>
      <c r="CQ122" s="1085"/>
      <c r="CR122" s="1085"/>
      <c r="CS122" s="1085"/>
      <c r="CT122" s="1085"/>
      <c r="CU122" s="1085"/>
      <c r="CV122" s="1085"/>
      <c r="CW122" s="1085"/>
      <c r="CX122" s="1085"/>
      <c r="CY122" s="1085"/>
      <c r="CZ122" s="1085"/>
      <c r="DA122" s="1085"/>
      <c r="DB122" s="1085"/>
      <c r="DC122" s="1085"/>
      <c r="DD122" s="1085"/>
      <c r="DE122" s="1085"/>
      <c r="DF122" s="1086"/>
      <c r="DG122" s="990">
        <v>102107</v>
      </c>
      <c r="DH122" s="991"/>
      <c r="DI122" s="991"/>
      <c r="DJ122" s="991"/>
      <c r="DK122" s="991"/>
      <c r="DL122" s="991">
        <v>87130</v>
      </c>
      <c r="DM122" s="991"/>
      <c r="DN122" s="991"/>
      <c r="DO122" s="991"/>
      <c r="DP122" s="991"/>
      <c r="DQ122" s="991">
        <v>71217</v>
      </c>
      <c r="DR122" s="991"/>
      <c r="DS122" s="991"/>
      <c r="DT122" s="991"/>
      <c r="DU122" s="991"/>
      <c r="DV122" s="992">
        <v>0.9</v>
      </c>
      <c r="DW122" s="992"/>
      <c r="DX122" s="992"/>
      <c r="DY122" s="992"/>
      <c r="DZ122" s="993"/>
    </row>
    <row r="123" spans="1:130" s="226" customFormat="1" ht="26.25" customHeight="1" x14ac:dyDescent="0.15">
      <c r="A123" s="1122"/>
      <c r="B123" s="1014"/>
      <c r="C123" s="987" t="s">
        <v>476</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466</v>
      </c>
      <c r="AB123" s="1024"/>
      <c r="AC123" s="1024"/>
      <c r="AD123" s="1024"/>
      <c r="AE123" s="1025"/>
      <c r="AF123" s="1026" t="s">
        <v>188</v>
      </c>
      <c r="AG123" s="1024"/>
      <c r="AH123" s="1024"/>
      <c r="AI123" s="1024"/>
      <c r="AJ123" s="1025"/>
      <c r="AK123" s="1026" t="s">
        <v>466</v>
      </c>
      <c r="AL123" s="1024"/>
      <c r="AM123" s="1024"/>
      <c r="AN123" s="1024"/>
      <c r="AO123" s="1025"/>
      <c r="AP123" s="1027" t="s">
        <v>466</v>
      </c>
      <c r="AQ123" s="1028"/>
      <c r="AR123" s="1028"/>
      <c r="AS123" s="1028"/>
      <c r="AT123" s="1029"/>
      <c r="AU123" s="1062"/>
      <c r="AV123" s="1063"/>
      <c r="AW123" s="1063"/>
      <c r="AX123" s="1063"/>
      <c r="AY123" s="1063"/>
      <c r="AZ123" s="247" t="s">
        <v>192</v>
      </c>
      <c r="BA123" s="247"/>
      <c r="BB123" s="247"/>
      <c r="BC123" s="247"/>
      <c r="BD123" s="247"/>
      <c r="BE123" s="247"/>
      <c r="BF123" s="247"/>
      <c r="BG123" s="247"/>
      <c r="BH123" s="247"/>
      <c r="BI123" s="247"/>
      <c r="BJ123" s="247"/>
      <c r="BK123" s="247"/>
      <c r="BL123" s="247"/>
      <c r="BM123" s="247"/>
      <c r="BN123" s="247"/>
      <c r="BO123" s="1042" t="s">
        <v>493</v>
      </c>
      <c r="BP123" s="1070"/>
      <c r="BQ123" s="1128">
        <v>14494832</v>
      </c>
      <c r="BR123" s="1129"/>
      <c r="BS123" s="1129"/>
      <c r="BT123" s="1129"/>
      <c r="BU123" s="1129"/>
      <c r="BV123" s="1129">
        <v>14753188</v>
      </c>
      <c r="BW123" s="1129"/>
      <c r="BX123" s="1129"/>
      <c r="BY123" s="1129"/>
      <c r="BZ123" s="1129"/>
      <c r="CA123" s="1129">
        <v>14853785</v>
      </c>
      <c r="CB123" s="1129"/>
      <c r="CC123" s="1129"/>
      <c r="CD123" s="1129"/>
      <c r="CE123" s="1129"/>
      <c r="CF123" s="1066"/>
      <c r="CG123" s="1067"/>
      <c r="CH123" s="1067"/>
      <c r="CI123" s="1067"/>
      <c r="CJ123" s="1068"/>
      <c r="CK123" s="1074"/>
      <c r="CL123" s="1075"/>
      <c r="CM123" s="1075"/>
      <c r="CN123" s="1075"/>
      <c r="CO123" s="1076"/>
      <c r="CP123" s="1084" t="s">
        <v>421</v>
      </c>
      <c r="CQ123" s="1085"/>
      <c r="CR123" s="1085"/>
      <c r="CS123" s="1085"/>
      <c r="CT123" s="1085"/>
      <c r="CU123" s="1085"/>
      <c r="CV123" s="1085"/>
      <c r="CW123" s="1085"/>
      <c r="CX123" s="1085"/>
      <c r="CY123" s="1085"/>
      <c r="CZ123" s="1085"/>
      <c r="DA123" s="1085"/>
      <c r="DB123" s="1085"/>
      <c r="DC123" s="1085"/>
      <c r="DD123" s="1085"/>
      <c r="DE123" s="1085"/>
      <c r="DF123" s="1086"/>
      <c r="DG123" s="1023" t="s">
        <v>467</v>
      </c>
      <c r="DH123" s="1024"/>
      <c r="DI123" s="1024"/>
      <c r="DJ123" s="1024"/>
      <c r="DK123" s="1025"/>
      <c r="DL123" s="1026" t="s">
        <v>467</v>
      </c>
      <c r="DM123" s="1024"/>
      <c r="DN123" s="1024"/>
      <c r="DO123" s="1024"/>
      <c r="DP123" s="1025"/>
      <c r="DQ123" s="1026" t="s">
        <v>467</v>
      </c>
      <c r="DR123" s="1024"/>
      <c r="DS123" s="1024"/>
      <c r="DT123" s="1024"/>
      <c r="DU123" s="1025"/>
      <c r="DV123" s="1027" t="s">
        <v>467</v>
      </c>
      <c r="DW123" s="1028"/>
      <c r="DX123" s="1028"/>
      <c r="DY123" s="1028"/>
      <c r="DZ123" s="1029"/>
    </row>
    <row r="124" spans="1:130" s="226" customFormat="1" ht="26.25" customHeight="1" thickBot="1" x14ac:dyDescent="0.2">
      <c r="A124" s="1122"/>
      <c r="B124" s="1014"/>
      <c r="C124" s="987" t="s">
        <v>479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467</v>
      </c>
      <c r="AB124" s="1024"/>
      <c r="AC124" s="1024"/>
      <c r="AD124" s="1024"/>
      <c r="AE124" s="1025"/>
      <c r="AF124" s="1026" t="s">
        <v>467</v>
      </c>
      <c r="AG124" s="1024"/>
      <c r="AH124" s="1024"/>
      <c r="AI124" s="1024"/>
      <c r="AJ124" s="1025"/>
      <c r="AK124" s="1026" t="s">
        <v>467</v>
      </c>
      <c r="AL124" s="1024"/>
      <c r="AM124" s="1024"/>
      <c r="AN124" s="1024"/>
      <c r="AO124" s="1025"/>
      <c r="AP124" s="1027" t="s">
        <v>467</v>
      </c>
      <c r="AQ124" s="1028"/>
      <c r="AR124" s="1028"/>
      <c r="AS124" s="1028"/>
      <c r="AT124" s="1029"/>
      <c r="AU124" s="1124" t="s">
        <v>494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70</v>
      </c>
      <c r="BR124" s="1092"/>
      <c r="BS124" s="1092"/>
      <c r="BT124" s="1092"/>
      <c r="BU124" s="1092"/>
      <c r="BV124" s="1092">
        <v>51.2</v>
      </c>
      <c r="BW124" s="1092"/>
      <c r="BX124" s="1092"/>
      <c r="BY124" s="1092"/>
      <c r="BZ124" s="1092"/>
      <c r="CA124" s="1092">
        <v>41</v>
      </c>
      <c r="CB124" s="1092"/>
      <c r="CC124" s="1092"/>
      <c r="CD124" s="1092"/>
      <c r="CE124" s="1092"/>
      <c r="CF124" s="1093"/>
      <c r="CG124" s="1094"/>
      <c r="CH124" s="1094"/>
      <c r="CI124" s="1094"/>
      <c r="CJ124" s="1095"/>
      <c r="CK124" s="1077"/>
      <c r="CL124" s="1077"/>
      <c r="CM124" s="1077"/>
      <c r="CN124" s="1077"/>
      <c r="CO124" s="1078"/>
      <c r="CP124" s="1084" t="s">
        <v>495</v>
      </c>
      <c r="CQ124" s="1085"/>
      <c r="CR124" s="1085"/>
      <c r="CS124" s="1085"/>
      <c r="CT124" s="1085"/>
      <c r="CU124" s="1085"/>
      <c r="CV124" s="1085"/>
      <c r="CW124" s="1085"/>
      <c r="CX124" s="1085"/>
      <c r="CY124" s="1085"/>
      <c r="CZ124" s="1085"/>
      <c r="DA124" s="1085"/>
      <c r="DB124" s="1085"/>
      <c r="DC124" s="1085"/>
      <c r="DD124" s="1085"/>
      <c r="DE124" s="1085"/>
      <c r="DF124" s="1086"/>
      <c r="DG124" s="1069" t="s">
        <v>466</v>
      </c>
      <c r="DH124" s="1051"/>
      <c r="DI124" s="1051"/>
      <c r="DJ124" s="1051"/>
      <c r="DK124" s="1052"/>
      <c r="DL124" s="1050" t="s">
        <v>466</v>
      </c>
      <c r="DM124" s="1051"/>
      <c r="DN124" s="1051"/>
      <c r="DO124" s="1051"/>
      <c r="DP124" s="1052"/>
      <c r="DQ124" s="1050" t="s">
        <v>496</v>
      </c>
      <c r="DR124" s="1051"/>
      <c r="DS124" s="1051"/>
      <c r="DT124" s="1051"/>
      <c r="DU124" s="1052"/>
      <c r="DV124" s="1053" t="s">
        <v>458</v>
      </c>
      <c r="DW124" s="1054"/>
      <c r="DX124" s="1054"/>
      <c r="DY124" s="1054"/>
      <c r="DZ124" s="1055"/>
    </row>
    <row r="125" spans="1:130" s="226" customFormat="1" ht="26.25" customHeight="1" x14ac:dyDescent="0.15">
      <c r="A125" s="1122"/>
      <c r="B125" s="1014"/>
      <c r="C125" s="987" t="s">
        <v>481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466</v>
      </c>
      <c r="AB125" s="1024"/>
      <c r="AC125" s="1024"/>
      <c r="AD125" s="1024"/>
      <c r="AE125" s="1025"/>
      <c r="AF125" s="1026" t="s">
        <v>454</v>
      </c>
      <c r="AG125" s="1024"/>
      <c r="AH125" s="1024"/>
      <c r="AI125" s="1024"/>
      <c r="AJ125" s="1025"/>
      <c r="AK125" s="1026" t="s">
        <v>454</v>
      </c>
      <c r="AL125" s="1024"/>
      <c r="AM125" s="1024"/>
      <c r="AN125" s="1024"/>
      <c r="AO125" s="1025"/>
      <c r="AP125" s="1027" t="s">
        <v>466</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497</v>
      </c>
      <c r="CL125" s="1072"/>
      <c r="CM125" s="1072"/>
      <c r="CN125" s="1072"/>
      <c r="CO125" s="1073"/>
      <c r="CP125" s="994" t="s">
        <v>498</v>
      </c>
      <c r="CQ125" s="962"/>
      <c r="CR125" s="962"/>
      <c r="CS125" s="962"/>
      <c r="CT125" s="962"/>
      <c r="CU125" s="962"/>
      <c r="CV125" s="962"/>
      <c r="CW125" s="962"/>
      <c r="CX125" s="962"/>
      <c r="CY125" s="962"/>
      <c r="CZ125" s="962"/>
      <c r="DA125" s="962"/>
      <c r="DB125" s="962"/>
      <c r="DC125" s="962"/>
      <c r="DD125" s="962"/>
      <c r="DE125" s="962"/>
      <c r="DF125" s="963"/>
      <c r="DG125" s="995" t="s">
        <v>499</v>
      </c>
      <c r="DH125" s="996"/>
      <c r="DI125" s="996"/>
      <c r="DJ125" s="996"/>
      <c r="DK125" s="996"/>
      <c r="DL125" s="996" t="s">
        <v>454</v>
      </c>
      <c r="DM125" s="996"/>
      <c r="DN125" s="996"/>
      <c r="DO125" s="996"/>
      <c r="DP125" s="996"/>
      <c r="DQ125" s="996" t="s">
        <v>424</v>
      </c>
      <c r="DR125" s="996"/>
      <c r="DS125" s="996"/>
      <c r="DT125" s="996"/>
      <c r="DU125" s="996"/>
      <c r="DV125" s="997" t="s">
        <v>466</v>
      </c>
      <c r="DW125" s="997"/>
      <c r="DX125" s="997"/>
      <c r="DY125" s="997"/>
      <c r="DZ125" s="998"/>
    </row>
    <row r="126" spans="1:130" s="226" customFormat="1" ht="26.25" customHeight="1" thickBot="1" x14ac:dyDescent="0.2">
      <c r="A126" s="1122"/>
      <c r="B126" s="1014"/>
      <c r="C126" s="987" t="s">
        <v>483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496</v>
      </c>
      <c r="AB126" s="1024"/>
      <c r="AC126" s="1024"/>
      <c r="AD126" s="1024"/>
      <c r="AE126" s="1025"/>
      <c r="AF126" s="1026" t="s">
        <v>500</v>
      </c>
      <c r="AG126" s="1024"/>
      <c r="AH126" s="1024"/>
      <c r="AI126" s="1024"/>
      <c r="AJ126" s="1025"/>
      <c r="AK126" s="1026" t="s">
        <v>501</v>
      </c>
      <c r="AL126" s="1024"/>
      <c r="AM126" s="1024"/>
      <c r="AN126" s="1024"/>
      <c r="AO126" s="1025"/>
      <c r="AP126" s="1027" t="s">
        <v>496</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502</v>
      </c>
      <c r="CQ126" s="988"/>
      <c r="CR126" s="988"/>
      <c r="CS126" s="988"/>
      <c r="CT126" s="988"/>
      <c r="CU126" s="988"/>
      <c r="CV126" s="988"/>
      <c r="CW126" s="988"/>
      <c r="CX126" s="988"/>
      <c r="CY126" s="988"/>
      <c r="CZ126" s="988"/>
      <c r="DA126" s="988"/>
      <c r="DB126" s="988"/>
      <c r="DC126" s="988"/>
      <c r="DD126" s="988"/>
      <c r="DE126" s="988"/>
      <c r="DF126" s="989"/>
      <c r="DG126" s="990" t="s">
        <v>458</v>
      </c>
      <c r="DH126" s="991"/>
      <c r="DI126" s="991"/>
      <c r="DJ126" s="991"/>
      <c r="DK126" s="991"/>
      <c r="DL126" s="991" t="s">
        <v>503</v>
      </c>
      <c r="DM126" s="991"/>
      <c r="DN126" s="991"/>
      <c r="DO126" s="991"/>
      <c r="DP126" s="991"/>
      <c r="DQ126" s="991" t="s">
        <v>501</v>
      </c>
      <c r="DR126" s="991"/>
      <c r="DS126" s="991"/>
      <c r="DT126" s="991"/>
      <c r="DU126" s="991"/>
      <c r="DV126" s="992" t="s">
        <v>466</v>
      </c>
      <c r="DW126" s="992"/>
      <c r="DX126" s="992"/>
      <c r="DY126" s="992"/>
      <c r="DZ126" s="993"/>
    </row>
    <row r="127" spans="1:130" s="226" customFormat="1" ht="26.25" customHeight="1" x14ac:dyDescent="0.15">
      <c r="A127" s="1123"/>
      <c r="B127" s="1016"/>
      <c r="C127" s="1038" t="s">
        <v>504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501</v>
      </c>
      <c r="AB127" s="1024"/>
      <c r="AC127" s="1024"/>
      <c r="AD127" s="1024"/>
      <c r="AE127" s="1025"/>
      <c r="AF127" s="1026" t="s">
        <v>454</v>
      </c>
      <c r="AG127" s="1024"/>
      <c r="AH127" s="1024"/>
      <c r="AI127" s="1024"/>
      <c r="AJ127" s="1025"/>
      <c r="AK127" s="1026" t="s">
        <v>466</v>
      </c>
      <c r="AL127" s="1024"/>
      <c r="AM127" s="1024"/>
      <c r="AN127" s="1024"/>
      <c r="AO127" s="1025"/>
      <c r="AP127" s="1027" t="s">
        <v>467</v>
      </c>
      <c r="AQ127" s="1028"/>
      <c r="AR127" s="1028"/>
      <c r="AS127" s="1028"/>
      <c r="AT127" s="1029"/>
      <c r="AU127" s="228"/>
      <c r="AV127" s="228"/>
      <c r="AW127" s="228"/>
      <c r="AX127" s="1096" t="s">
        <v>505</v>
      </c>
      <c r="AY127" s="1097"/>
      <c r="AZ127" s="1097"/>
      <c r="BA127" s="1097"/>
      <c r="BB127" s="1097"/>
      <c r="BC127" s="1097"/>
      <c r="BD127" s="1097"/>
      <c r="BE127" s="1098"/>
      <c r="BF127" s="1099" t="s">
        <v>506</v>
      </c>
      <c r="BG127" s="1097"/>
      <c r="BH127" s="1097"/>
      <c r="BI127" s="1097"/>
      <c r="BJ127" s="1097"/>
      <c r="BK127" s="1097"/>
      <c r="BL127" s="1098"/>
      <c r="BM127" s="1099" t="s">
        <v>507</v>
      </c>
      <c r="BN127" s="1097"/>
      <c r="BO127" s="1097"/>
      <c r="BP127" s="1097"/>
      <c r="BQ127" s="1097"/>
      <c r="BR127" s="1097"/>
      <c r="BS127" s="1098"/>
      <c r="BT127" s="1099" t="s">
        <v>508</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509</v>
      </c>
      <c r="CQ127" s="988"/>
      <c r="CR127" s="988"/>
      <c r="CS127" s="988"/>
      <c r="CT127" s="988"/>
      <c r="CU127" s="988"/>
      <c r="CV127" s="988"/>
      <c r="CW127" s="988"/>
      <c r="CX127" s="988"/>
      <c r="CY127" s="988"/>
      <c r="CZ127" s="988"/>
      <c r="DA127" s="988"/>
      <c r="DB127" s="988"/>
      <c r="DC127" s="988"/>
      <c r="DD127" s="988"/>
      <c r="DE127" s="988"/>
      <c r="DF127" s="989"/>
      <c r="DG127" s="990" t="s">
        <v>466</v>
      </c>
      <c r="DH127" s="991"/>
      <c r="DI127" s="991"/>
      <c r="DJ127" s="991"/>
      <c r="DK127" s="991"/>
      <c r="DL127" s="991" t="s">
        <v>424</v>
      </c>
      <c r="DM127" s="991"/>
      <c r="DN127" s="991"/>
      <c r="DO127" s="991"/>
      <c r="DP127" s="991"/>
      <c r="DQ127" s="991" t="s">
        <v>496</v>
      </c>
      <c r="DR127" s="991"/>
      <c r="DS127" s="991"/>
      <c r="DT127" s="991"/>
      <c r="DU127" s="991"/>
      <c r="DV127" s="992" t="s">
        <v>424</v>
      </c>
      <c r="DW127" s="992"/>
      <c r="DX127" s="992"/>
      <c r="DY127" s="992"/>
      <c r="DZ127" s="993"/>
    </row>
    <row r="128" spans="1:130" s="226" customFormat="1" ht="26.25" customHeight="1" thickBot="1" x14ac:dyDescent="0.2">
      <c r="A128" s="1106" t="s">
        <v>510</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511</v>
      </c>
      <c r="X128" s="1108"/>
      <c r="Y128" s="1108"/>
      <c r="Z128" s="1109"/>
      <c r="AA128" s="1110">
        <v>10304</v>
      </c>
      <c r="AB128" s="1111"/>
      <c r="AC128" s="1111"/>
      <c r="AD128" s="1111"/>
      <c r="AE128" s="1112"/>
      <c r="AF128" s="1113">
        <v>3044</v>
      </c>
      <c r="AG128" s="1111"/>
      <c r="AH128" s="1111"/>
      <c r="AI128" s="1111"/>
      <c r="AJ128" s="1112"/>
      <c r="AK128" s="1113">
        <v>1550</v>
      </c>
      <c r="AL128" s="1111"/>
      <c r="AM128" s="1111"/>
      <c r="AN128" s="1111"/>
      <c r="AO128" s="1112"/>
      <c r="AP128" s="1114"/>
      <c r="AQ128" s="1115"/>
      <c r="AR128" s="1115"/>
      <c r="AS128" s="1115"/>
      <c r="AT128" s="1116"/>
      <c r="AU128" s="228"/>
      <c r="AV128" s="228"/>
      <c r="AW128" s="228"/>
      <c r="AX128" s="961" t="s">
        <v>512</v>
      </c>
      <c r="AY128" s="962"/>
      <c r="AZ128" s="962"/>
      <c r="BA128" s="962"/>
      <c r="BB128" s="962"/>
      <c r="BC128" s="962"/>
      <c r="BD128" s="962"/>
      <c r="BE128" s="963"/>
      <c r="BF128" s="1117" t="s">
        <v>458</v>
      </c>
      <c r="BG128" s="1118"/>
      <c r="BH128" s="1118"/>
      <c r="BI128" s="1118"/>
      <c r="BJ128" s="1118"/>
      <c r="BK128" s="1118"/>
      <c r="BL128" s="1119"/>
      <c r="BM128" s="1117">
        <v>13.45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513</v>
      </c>
      <c r="CQ128" s="791"/>
      <c r="CR128" s="791"/>
      <c r="CS128" s="791"/>
      <c r="CT128" s="791"/>
      <c r="CU128" s="791"/>
      <c r="CV128" s="791"/>
      <c r="CW128" s="791"/>
      <c r="CX128" s="791"/>
      <c r="CY128" s="791"/>
      <c r="CZ128" s="791"/>
      <c r="DA128" s="791"/>
      <c r="DB128" s="791"/>
      <c r="DC128" s="791"/>
      <c r="DD128" s="791"/>
      <c r="DE128" s="791"/>
      <c r="DF128" s="1101"/>
      <c r="DG128" s="1102" t="s">
        <v>458</v>
      </c>
      <c r="DH128" s="1103"/>
      <c r="DI128" s="1103"/>
      <c r="DJ128" s="1103"/>
      <c r="DK128" s="1103"/>
      <c r="DL128" s="1103" t="s">
        <v>496</v>
      </c>
      <c r="DM128" s="1103"/>
      <c r="DN128" s="1103"/>
      <c r="DO128" s="1103"/>
      <c r="DP128" s="1103"/>
      <c r="DQ128" s="1103" t="s">
        <v>466</v>
      </c>
      <c r="DR128" s="1103"/>
      <c r="DS128" s="1103"/>
      <c r="DT128" s="1103"/>
      <c r="DU128" s="1103"/>
      <c r="DV128" s="1104" t="s">
        <v>458</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514</v>
      </c>
      <c r="X129" s="1136"/>
      <c r="Y129" s="1136"/>
      <c r="Z129" s="1137"/>
      <c r="AA129" s="1023">
        <v>8789352</v>
      </c>
      <c r="AB129" s="1024"/>
      <c r="AC129" s="1024"/>
      <c r="AD129" s="1024"/>
      <c r="AE129" s="1025"/>
      <c r="AF129" s="1026">
        <v>9024919</v>
      </c>
      <c r="AG129" s="1024"/>
      <c r="AH129" s="1024"/>
      <c r="AI129" s="1024"/>
      <c r="AJ129" s="1025"/>
      <c r="AK129" s="1026">
        <v>9334158</v>
      </c>
      <c r="AL129" s="1024"/>
      <c r="AM129" s="1024"/>
      <c r="AN129" s="1024"/>
      <c r="AO129" s="1025"/>
      <c r="AP129" s="1138"/>
      <c r="AQ129" s="1139"/>
      <c r="AR129" s="1139"/>
      <c r="AS129" s="1139"/>
      <c r="AT129" s="1140"/>
      <c r="AU129" s="229"/>
      <c r="AV129" s="229"/>
      <c r="AW129" s="229"/>
      <c r="AX129" s="1130" t="s">
        <v>515</v>
      </c>
      <c r="AY129" s="988"/>
      <c r="AZ129" s="988"/>
      <c r="BA129" s="988"/>
      <c r="BB129" s="988"/>
      <c r="BC129" s="988"/>
      <c r="BD129" s="988"/>
      <c r="BE129" s="989"/>
      <c r="BF129" s="1131" t="s">
        <v>454</v>
      </c>
      <c r="BG129" s="1132"/>
      <c r="BH129" s="1132"/>
      <c r="BI129" s="1132"/>
      <c r="BJ129" s="1132"/>
      <c r="BK129" s="1132"/>
      <c r="BL129" s="1133"/>
      <c r="BM129" s="1131">
        <v>18.45</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516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517</v>
      </c>
      <c r="X130" s="1136"/>
      <c r="Y130" s="1136"/>
      <c r="Z130" s="1137"/>
      <c r="AA130" s="1023">
        <v>1095361</v>
      </c>
      <c r="AB130" s="1024"/>
      <c r="AC130" s="1024"/>
      <c r="AD130" s="1024"/>
      <c r="AE130" s="1025"/>
      <c r="AF130" s="1026">
        <v>1043474</v>
      </c>
      <c r="AG130" s="1024"/>
      <c r="AH130" s="1024"/>
      <c r="AI130" s="1024"/>
      <c r="AJ130" s="1025"/>
      <c r="AK130" s="1026">
        <v>1029327</v>
      </c>
      <c r="AL130" s="1024"/>
      <c r="AM130" s="1024"/>
      <c r="AN130" s="1024"/>
      <c r="AO130" s="1025"/>
      <c r="AP130" s="1138"/>
      <c r="AQ130" s="1139"/>
      <c r="AR130" s="1139"/>
      <c r="AS130" s="1139"/>
      <c r="AT130" s="1140"/>
      <c r="AU130" s="229"/>
      <c r="AV130" s="229"/>
      <c r="AW130" s="229"/>
      <c r="AX130" s="1130" t="s">
        <v>518</v>
      </c>
      <c r="AY130" s="988"/>
      <c r="AZ130" s="988"/>
      <c r="BA130" s="988"/>
      <c r="BB130" s="988"/>
      <c r="BC130" s="988"/>
      <c r="BD130" s="988"/>
      <c r="BE130" s="989"/>
      <c r="BF130" s="1166">
        <v>14.1</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519</v>
      </c>
      <c r="X131" s="1173"/>
      <c r="Y131" s="1173"/>
      <c r="Z131" s="1174"/>
      <c r="AA131" s="1069">
        <v>7693991</v>
      </c>
      <c r="AB131" s="1051"/>
      <c r="AC131" s="1051"/>
      <c r="AD131" s="1051"/>
      <c r="AE131" s="1052"/>
      <c r="AF131" s="1050">
        <v>7981445</v>
      </c>
      <c r="AG131" s="1051"/>
      <c r="AH131" s="1051"/>
      <c r="AI131" s="1051"/>
      <c r="AJ131" s="1052"/>
      <c r="AK131" s="1050">
        <v>8304831</v>
      </c>
      <c r="AL131" s="1051"/>
      <c r="AM131" s="1051"/>
      <c r="AN131" s="1051"/>
      <c r="AO131" s="1052"/>
      <c r="AP131" s="1175"/>
      <c r="AQ131" s="1176"/>
      <c r="AR131" s="1176"/>
      <c r="AS131" s="1176"/>
      <c r="AT131" s="1177"/>
      <c r="AU131" s="229"/>
      <c r="AV131" s="229"/>
      <c r="AW131" s="229"/>
      <c r="AX131" s="1148" t="s">
        <v>520</v>
      </c>
      <c r="AY131" s="791"/>
      <c r="AZ131" s="791"/>
      <c r="BA131" s="791"/>
      <c r="BB131" s="791"/>
      <c r="BC131" s="791"/>
      <c r="BD131" s="791"/>
      <c r="BE131" s="1101"/>
      <c r="BF131" s="1149">
        <v>41</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521</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522</v>
      </c>
      <c r="W132" s="1159"/>
      <c r="X132" s="1159"/>
      <c r="Y132" s="1159"/>
      <c r="Z132" s="1160"/>
      <c r="AA132" s="1161">
        <v>16.363198239999999</v>
      </c>
      <c r="AB132" s="1162"/>
      <c r="AC132" s="1162"/>
      <c r="AD132" s="1162"/>
      <c r="AE132" s="1163"/>
      <c r="AF132" s="1164">
        <v>13.181535419999999</v>
      </c>
      <c r="AG132" s="1162"/>
      <c r="AH132" s="1162"/>
      <c r="AI132" s="1162"/>
      <c r="AJ132" s="1163"/>
      <c r="AK132" s="1164">
        <v>12.829291769999999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523</v>
      </c>
      <c r="W133" s="1142"/>
      <c r="X133" s="1142"/>
      <c r="Y133" s="1142"/>
      <c r="Z133" s="1143"/>
      <c r="AA133" s="1144">
        <v>17.100000000000001</v>
      </c>
      <c r="AB133" s="1145"/>
      <c r="AC133" s="1145"/>
      <c r="AD133" s="1145"/>
      <c r="AE133" s="1146"/>
      <c r="AF133" s="1144">
        <v>15.6</v>
      </c>
      <c r="AG133" s="1145"/>
      <c r="AH133" s="1145"/>
      <c r="AI133" s="1145"/>
      <c r="AJ133" s="1146"/>
      <c r="AK133" s="1144">
        <v>14.1</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2OB4CDF+uera4KTupteYG1Crmnbm5ou6lD/Xn1727MSUzrTGp5Pz9A0JKAnRobCSbSBc9KjUq8tpeuXgj/Tjg==" saltValue="KlIBlAd0I6vyAeEeuoG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Y28" sqref="AY28"/>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jL98n7MLKUwjrlBx1d+A3GNsWH8MYDYA0DjapiLa2e5yezfWPUaGg/aRr7AU5AlYFvTrMsHmSn1+7eAlKwiCQ==" saltValue="BtBR7glizt7M0PpwPXak2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zoomScale="75" zoomScaleSheetLayoutView="75" workbookViewId="0">
      <selection activeCell="AM19" sqref="AM19"/>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527</v>
      </c>
      <c r="AP7" s="268"/>
      <c r="AQ7" s="269" t="s">
        <v>528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529</v>
      </c>
      <c r="AQ8" s="275" t="s">
        <v>530</v>
      </c>
      <c r="AR8" s="276" t="s">
        <v>531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532</v>
      </c>
      <c r="AL9" s="1182"/>
      <c r="AM9" s="1182"/>
      <c r="AN9" s="1183"/>
      <c r="AO9" s="277">
        <v>2191149</v>
      </c>
      <c r="AP9" s="277">
        <v>68527</v>
      </c>
      <c r="AQ9" s="278">
        <v>104625</v>
      </c>
      <c r="AR9" s="279">
        <v>-34.5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533</v>
      </c>
      <c r="AL10" s="1182"/>
      <c r="AM10" s="1182"/>
      <c r="AN10" s="1183"/>
      <c r="AO10" s="280">
        <v>581096</v>
      </c>
      <c r="AP10" s="280">
        <v>18173</v>
      </c>
      <c r="AQ10" s="281">
        <v>9752</v>
      </c>
      <c r="AR10" s="282">
        <v>86.4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534</v>
      </c>
      <c r="AL11" s="1182"/>
      <c r="AM11" s="1182"/>
      <c r="AN11" s="1183"/>
      <c r="AO11" s="280">
        <v>50606</v>
      </c>
      <c r="AP11" s="280">
        <v>1583</v>
      </c>
      <c r="AQ11" s="281">
        <v>1608</v>
      </c>
      <c r="AR11" s="282">
        <v>-1.6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535</v>
      </c>
      <c r="AL12" s="1182"/>
      <c r="AM12" s="1182"/>
      <c r="AN12" s="1183"/>
      <c r="AO12" s="280" t="s">
        <v>536</v>
      </c>
      <c r="AP12" s="280" t="s">
        <v>536</v>
      </c>
      <c r="AQ12" s="281">
        <v>4</v>
      </c>
      <c r="AR12" s="282" t="s">
        <v>536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537</v>
      </c>
      <c r="AL13" s="1182"/>
      <c r="AM13" s="1182"/>
      <c r="AN13" s="1183"/>
      <c r="AO13" s="280">
        <v>150106</v>
      </c>
      <c r="AP13" s="280">
        <v>4694</v>
      </c>
      <c r="AQ13" s="281">
        <v>4175</v>
      </c>
      <c r="AR13" s="282">
        <v>12.4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538</v>
      </c>
      <c r="AL14" s="1182"/>
      <c r="AM14" s="1182"/>
      <c r="AN14" s="1183"/>
      <c r="AO14" s="280">
        <v>43561</v>
      </c>
      <c r="AP14" s="280">
        <v>1362</v>
      </c>
      <c r="AQ14" s="281">
        <v>2340</v>
      </c>
      <c r="AR14" s="282">
        <v>-41.8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539</v>
      </c>
      <c r="AL15" s="1185"/>
      <c r="AM15" s="1185"/>
      <c r="AN15" s="1186"/>
      <c r="AO15" s="280">
        <v>-148949</v>
      </c>
      <c r="AP15" s="280">
        <v>-4658</v>
      </c>
      <c r="AQ15" s="281">
        <v>-8060</v>
      </c>
      <c r="AR15" s="282">
        <v>-42.2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192</v>
      </c>
      <c r="AL16" s="1185"/>
      <c r="AM16" s="1185"/>
      <c r="AN16" s="1186"/>
      <c r="AO16" s="280">
        <v>2867569</v>
      </c>
      <c r="AP16" s="280">
        <v>89682</v>
      </c>
      <c r="AQ16" s="281">
        <v>114444</v>
      </c>
      <c r="AR16" s="282">
        <v>-21.6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541</v>
      </c>
      <c r="AP20" s="289" t="s">
        <v>542</v>
      </c>
      <c r="AQ20" s="290" t="s">
        <v>543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544</v>
      </c>
      <c r="AL21" s="1188"/>
      <c r="AM21" s="1188"/>
      <c r="AN21" s="1189"/>
      <c r="AO21" s="293">
        <v>7.97</v>
      </c>
      <c r="AP21" s="294">
        <v>10.6</v>
      </c>
      <c r="AQ21" s="295">
        <v>-2.63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545</v>
      </c>
      <c r="AL22" s="1188"/>
      <c r="AM22" s="1188"/>
      <c r="AN22" s="1189"/>
      <c r="AO22" s="298">
        <v>93.9</v>
      </c>
      <c r="AP22" s="299">
        <v>97.5</v>
      </c>
      <c r="AQ22" s="300">
        <v>-3.6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546</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547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527</v>
      </c>
      <c r="AP30" s="268"/>
      <c r="AQ30" s="269" t="s">
        <v>528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529</v>
      </c>
      <c r="AQ31" s="275" t="s">
        <v>530</v>
      </c>
      <c r="AR31" s="276" t="s">
        <v>531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549</v>
      </c>
      <c r="AL32" s="1196"/>
      <c r="AM32" s="1196"/>
      <c r="AN32" s="1197"/>
      <c r="AO32" s="308">
        <v>1508563</v>
      </c>
      <c r="AP32" s="308">
        <v>47179</v>
      </c>
      <c r="AQ32" s="309">
        <v>72468</v>
      </c>
      <c r="AR32" s="310">
        <v>-34.9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550</v>
      </c>
      <c r="AL33" s="1196"/>
      <c r="AM33" s="1196"/>
      <c r="AN33" s="1197"/>
      <c r="AO33" s="308" t="s">
        <v>536</v>
      </c>
      <c r="AP33" s="308" t="s">
        <v>536</v>
      </c>
      <c r="AQ33" s="309" t="s">
        <v>536</v>
      </c>
      <c r="AR33" s="310" t="s">
        <v>536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551</v>
      </c>
      <c r="AL34" s="1196"/>
      <c r="AM34" s="1196"/>
      <c r="AN34" s="1197"/>
      <c r="AO34" s="308" t="s">
        <v>536</v>
      </c>
      <c r="AP34" s="308" t="s">
        <v>536</v>
      </c>
      <c r="AQ34" s="309">
        <v>1</v>
      </c>
      <c r="AR34" s="310" t="s">
        <v>536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552</v>
      </c>
      <c r="AL35" s="1196"/>
      <c r="AM35" s="1196"/>
      <c r="AN35" s="1197"/>
      <c r="AO35" s="308">
        <v>517784</v>
      </c>
      <c r="AP35" s="308">
        <v>16193</v>
      </c>
      <c r="AQ35" s="309">
        <v>17710</v>
      </c>
      <c r="AR35" s="310">
        <v>-8.6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553</v>
      </c>
      <c r="AL36" s="1196"/>
      <c r="AM36" s="1196"/>
      <c r="AN36" s="1197"/>
      <c r="AO36" s="308">
        <v>69981</v>
      </c>
      <c r="AP36" s="308">
        <v>2189</v>
      </c>
      <c r="AQ36" s="309">
        <v>2475</v>
      </c>
      <c r="AR36" s="310">
        <v>-11.6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554</v>
      </c>
      <c r="AL37" s="1196"/>
      <c r="AM37" s="1196"/>
      <c r="AN37" s="1197"/>
      <c r="AO37" s="308" t="s">
        <v>536</v>
      </c>
      <c r="AP37" s="308" t="s">
        <v>536</v>
      </c>
      <c r="AQ37" s="309">
        <v>637</v>
      </c>
      <c r="AR37" s="310" t="s">
        <v>536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555</v>
      </c>
      <c r="AL38" s="1199"/>
      <c r="AM38" s="1199"/>
      <c r="AN38" s="1200"/>
      <c r="AO38" s="311" t="s">
        <v>536</v>
      </c>
      <c r="AP38" s="311" t="s">
        <v>536</v>
      </c>
      <c r="AQ38" s="312">
        <v>2</v>
      </c>
      <c r="AR38" s="300" t="s">
        <v>536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556</v>
      </c>
      <c r="AL39" s="1199"/>
      <c r="AM39" s="1199"/>
      <c r="AN39" s="1200"/>
      <c r="AO39" s="308">
        <v>-1550</v>
      </c>
      <c r="AP39" s="308">
        <v>-48</v>
      </c>
      <c r="AQ39" s="309">
        <v>-3769</v>
      </c>
      <c r="AR39" s="310">
        <v>-98.7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557</v>
      </c>
      <c r="AL40" s="1196"/>
      <c r="AM40" s="1196"/>
      <c r="AN40" s="1197"/>
      <c r="AO40" s="308">
        <v>-1029327</v>
      </c>
      <c r="AP40" s="308">
        <v>-32192</v>
      </c>
      <c r="AQ40" s="309">
        <v>-62733</v>
      </c>
      <c r="AR40" s="310">
        <v>-48.7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306</v>
      </c>
      <c r="AL41" s="1202"/>
      <c r="AM41" s="1202"/>
      <c r="AN41" s="1203"/>
      <c r="AO41" s="308">
        <v>1065451</v>
      </c>
      <c r="AP41" s="308">
        <v>33321</v>
      </c>
      <c r="AQ41" s="309">
        <v>26792</v>
      </c>
      <c r="AR41" s="310">
        <v>24.4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527</v>
      </c>
      <c r="AN49" s="1192" t="s">
        <v>561</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562</v>
      </c>
      <c r="AO50" s="325" t="s">
        <v>563</v>
      </c>
      <c r="AP50" s="326" t="s">
        <v>564</v>
      </c>
      <c r="AQ50" s="327" t="s">
        <v>565</v>
      </c>
      <c r="AR50" s="328" t="s">
        <v>566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567</v>
      </c>
      <c r="AL51" s="321"/>
      <c r="AM51" s="329">
        <v>1022216</v>
      </c>
      <c r="AN51" s="330">
        <v>30025</v>
      </c>
      <c r="AO51" s="331">
        <v>19.2</v>
      </c>
      <c r="AP51" s="332">
        <v>88968</v>
      </c>
      <c r="AQ51" s="333">
        <v>6.8</v>
      </c>
      <c r="AR51" s="334">
        <v>12.4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568</v>
      </c>
      <c r="AM52" s="337">
        <v>489648</v>
      </c>
      <c r="AN52" s="338">
        <v>14382</v>
      </c>
      <c r="AO52" s="339">
        <v>94.6</v>
      </c>
      <c r="AP52" s="340">
        <v>45482</v>
      </c>
      <c r="AQ52" s="341">
        <v>5.5</v>
      </c>
      <c r="AR52" s="342">
        <v>89.1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569</v>
      </c>
      <c r="AL53" s="321"/>
      <c r="AM53" s="329">
        <v>1509247</v>
      </c>
      <c r="AN53" s="330">
        <v>45053</v>
      </c>
      <c r="AO53" s="331">
        <v>50.1</v>
      </c>
      <c r="AP53" s="332">
        <v>85173</v>
      </c>
      <c r="AQ53" s="333">
        <v>-4.3</v>
      </c>
      <c r="AR53" s="334">
        <v>54.4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568</v>
      </c>
      <c r="AM54" s="337">
        <v>567054</v>
      </c>
      <c r="AN54" s="338">
        <v>16927</v>
      </c>
      <c r="AO54" s="339">
        <v>17.7</v>
      </c>
      <c r="AP54" s="340">
        <v>43913</v>
      </c>
      <c r="AQ54" s="341">
        <v>-3.4</v>
      </c>
      <c r="AR54" s="342">
        <v>21.1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570</v>
      </c>
      <c r="AL55" s="321"/>
      <c r="AM55" s="329">
        <v>3192109</v>
      </c>
      <c r="AN55" s="330">
        <v>96485</v>
      </c>
      <c r="AO55" s="331">
        <v>114.2</v>
      </c>
      <c r="AP55" s="332">
        <v>94081</v>
      </c>
      <c r="AQ55" s="333">
        <v>10.5</v>
      </c>
      <c r="AR55" s="334">
        <v>103.7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568</v>
      </c>
      <c r="AM56" s="337">
        <v>1071781</v>
      </c>
      <c r="AN56" s="338">
        <v>32396</v>
      </c>
      <c r="AO56" s="339">
        <v>91.4</v>
      </c>
      <c r="AP56" s="340">
        <v>48949</v>
      </c>
      <c r="AQ56" s="341">
        <v>11.5</v>
      </c>
      <c r="AR56" s="342">
        <v>79.900000000000006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571</v>
      </c>
      <c r="AL57" s="321"/>
      <c r="AM57" s="329">
        <v>1604010</v>
      </c>
      <c r="AN57" s="330">
        <v>49309</v>
      </c>
      <c r="AO57" s="331">
        <v>-48.9</v>
      </c>
      <c r="AP57" s="332">
        <v>92632</v>
      </c>
      <c r="AQ57" s="333">
        <v>-1.5</v>
      </c>
      <c r="AR57" s="334">
        <v>-47.4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568</v>
      </c>
      <c r="AM58" s="337">
        <v>473680</v>
      </c>
      <c r="AN58" s="338">
        <v>14561</v>
      </c>
      <c r="AO58" s="339">
        <v>-55.1</v>
      </c>
      <c r="AP58" s="340">
        <v>47978</v>
      </c>
      <c r="AQ58" s="341">
        <v>-2</v>
      </c>
      <c r="AR58" s="342">
        <v>-53.1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572</v>
      </c>
      <c r="AL59" s="321"/>
      <c r="AM59" s="329">
        <v>1748860</v>
      </c>
      <c r="AN59" s="330">
        <v>54695</v>
      </c>
      <c r="AO59" s="331">
        <v>10.9</v>
      </c>
      <c r="AP59" s="332">
        <v>96469</v>
      </c>
      <c r="AQ59" s="333">
        <v>4.0999999999999996</v>
      </c>
      <c r="AR59" s="334">
        <v>6.8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568</v>
      </c>
      <c r="AM60" s="337">
        <v>332467</v>
      </c>
      <c r="AN60" s="338">
        <v>10398</v>
      </c>
      <c r="AO60" s="339">
        <v>-28.6</v>
      </c>
      <c r="AP60" s="340">
        <v>49775</v>
      </c>
      <c r="AQ60" s="341">
        <v>3.7</v>
      </c>
      <c r="AR60" s="342">
        <v>-32.299999999999997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573</v>
      </c>
      <c r="AL61" s="343"/>
      <c r="AM61" s="344">
        <v>1815288</v>
      </c>
      <c r="AN61" s="345">
        <v>55113</v>
      </c>
      <c r="AO61" s="346">
        <v>29.1</v>
      </c>
      <c r="AP61" s="347">
        <v>91465</v>
      </c>
      <c r="AQ61" s="348">
        <v>3.1</v>
      </c>
      <c r="AR61" s="334">
        <v>26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568</v>
      </c>
      <c r="AM62" s="337">
        <v>586926</v>
      </c>
      <c r="AN62" s="338">
        <v>17733</v>
      </c>
      <c r="AO62" s="339">
        <v>24</v>
      </c>
      <c r="AP62" s="340">
        <v>47219</v>
      </c>
      <c r="AQ62" s="341">
        <v>3.1</v>
      </c>
      <c r="AR62" s="342">
        <v>20.9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8xAv/l7RqJ/Weo0dFrXKbvX81pvzL/BbeBaBH0Tun5Se6SO8k5skVZyFpIbycmUuSt6vIwTGJcD5IwSOeJkSA==" saltValue="KiC2dXkZSxs3T/0k85oN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75" zoomScaleNormal="75" zoomScaleSheetLayoutView="55" workbookViewId="0">
      <selection activeCell="AE95" sqref="AE95"/>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575</v>
      </c>
    </row>
    <row r="120" spans="125:125" ht="13.5" hidden="1" customHeight="1" x14ac:dyDescent="0.15"/>
    <row r="121" spans="125:125" ht="13.5" hidden="1" customHeight="1" x14ac:dyDescent="0.15">
      <c r="DU121" s="255"/>
    </row>
  </sheetData>
  <sheetProtection algorithmName="SHA-512" hashValue="7vUASbNei11vEIvFMCZRHQ178nlrrdPJks8B85hJb180XPN/Fj/75KlVWjVqdneqR48h6fDiUI3YhEf78L1RSA==" saltValue="Stwq/6u7ljH2q133u1wd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75" zoomScaleNormal="75" zoomScaleSheetLayoutView="55" workbookViewId="0">
      <selection activeCell="DG102" sqref="DG102"/>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576</v>
      </c>
    </row>
  </sheetData>
  <sheetProtection algorithmName="SHA-512" hashValue="oVb+qnpBfguBMiBeNKKxr5xnIzr+AwBGsRG3x/PKK+eLfgXY+lUkdLO6zWjYGNg/hSjDRhQ4XoGF3Q+28CLKkA==" saltValue="Df7djSfP6dz3nEy1prS+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04" t="s">
        <v>3</v>
      </c>
      <c r="D47" s="1204"/>
      <c r="E47" s="1205"/>
      <c r="F47" s="11">
        <v>10.67</v>
      </c>
      <c r="G47" s="12">
        <v>11.17</v>
      </c>
      <c r="H47" s="12">
        <v>13.12</v>
      </c>
      <c r="I47" s="12">
        <v>13.48</v>
      </c>
      <c r="J47" s="13">
        <v>17.47</v>
      </c>
    </row>
    <row r="48" spans="2:10" ht="57.75" customHeight="1" x14ac:dyDescent="0.15">
      <c r="B48" s="14"/>
      <c r="C48" s="1206" t="s">
        <v>4</v>
      </c>
      <c r="D48" s="1206"/>
      <c r="E48" s="1207"/>
      <c r="F48" s="15">
        <v>3.21</v>
      </c>
      <c r="G48" s="16">
        <v>3.67</v>
      </c>
      <c r="H48" s="16">
        <v>5.09</v>
      </c>
      <c r="I48" s="16">
        <v>9.25</v>
      </c>
      <c r="J48" s="17">
        <v>18.46</v>
      </c>
    </row>
    <row r="49" spans="2:10" ht="57.75" customHeight="1" thickBot="1" x14ac:dyDescent="0.2">
      <c r="B49" s="18"/>
      <c r="C49" s="1208" t="s">
        <v>5</v>
      </c>
      <c r="D49" s="1208"/>
      <c r="E49" s="1209"/>
      <c r="F49" s="19">
        <v>1.75</v>
      </c>
      <c r="G49" s="20">
        <v>0.9</v>
      </c>
      <c r="H49" s="20">
        <v>3.16</v>
      </c>
      <c r="I49" s="20">
        <v>4.99</v>
      </c>
      <c r="J49" s="21">
        <v>13.96</v>
      </c>
    </row>
    <row r="50" spans="2:10" x14ac:dyDescent="0.15"/>
  </sheetData>
  <sheetProtection algorithmName="SHA-512" hashValue="DgXLEO5aV3w3oMSmTKwE2AMoi4+l6NcxUTF+asJbP07D6VkE/3/c6b28pbiNIYaL9EexgIWZpGFPH730K5L8pQ==" saltValue="23J/5gUFOi5zrOH9dIoH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成田 恵介</cp:lastModifiedBy>
  <cp:lastPrinted>2023-03-20T06:35:23Z</cp:lastPrinted>
  <dcterms:created xsi:type="dcterms:W3CDTF">2023-02-20T03:40:08Z</dcterms:created>
  <dcterms:modified xsi:type="dcterms:W3CDTF">2023-10-04T07:13:44Z</dcterms:modified>
  <cp:category/>
</cp:coreProperties>
</file>