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uro-ad.local\share$\財政課\111　財政状況資料集\令和4年度財政状況資料集\06_県へ提出④\"/>
    </mc:Choice>
  </mc:AlternateContent>
  <bookViews>
    <workbookView xWindow="0" yWindow="0" windowWidth="28800" windowHeight="12210" activeTab="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<sst xmlns="http://schemas.openxmlformats.org/spreadsheetml/2006/main" count="1074" uniqueCount="601">
  <si>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</si>
  <si>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</si>
  <si>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</si>
  <si>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</si>
  <si>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</si>
  <si>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</si>
  <si>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</si>
  <si>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</si>
  <si>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</si>
  <si>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</si>
  <si>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</si>
  <si>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</si>
  <si>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</si>
  <si>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</si>
  <si>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</si>
  <si>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</si>
  <si>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</si>
  <si>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</si>
  <si>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</si>
  <si>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</si>
  <si>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</si>
  <si>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</si>
  <si>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</si>
  <si>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</si>
  <si>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</si>
  <si>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</si>
  <si>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</si>
  <si>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</si>
  <si>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</si>
  <si>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</si>
  <si>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</si>
  <si>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</si>
  <si>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</si>
  <si>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</si>
  <si>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</si>
  <si>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</si>
  <si>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</si>
  <si>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</si>
  <si>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</si>
  <si>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</si>
  <si>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</si>
  <si>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</si>
  <si>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</si>
  <si>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</si>
  <si>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</si>
  <si>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</si>
  <si>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</si>
  <si>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</si>
  <si>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</si>
  <si>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</si>
  <si>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</si>
  <si>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</si>
  <si>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</si>
  <si>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</si>
  <si>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</si>
  <si>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</si>
  <si>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</si>
  <si>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</si>
  <si>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</si>
  <si>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</si>
  <si>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</si>
  <si>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</si>
  <si>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</si>
  <si>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</si>
  <si>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</si>
  <si>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</si>
  <si>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</si>
  <si>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</si>
  <si>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</si>
  <si>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</si>
  <si>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</si>
  <si>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</si>
  <si>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</si>
  <si>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</si>
  <si>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</si>
  <si>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</si>
  <si>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</si>
  <si>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</si>
  <si>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</si>
  <si>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</si>
  <si>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</si>
  <si>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</si>
  <si>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</si>
  <si>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</si>
  <si>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</si>
  <si>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</si>
  <si>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</si>
  <si>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</si>
  <si>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</si>
  <si>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</si>
  <si>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</si>
  <si>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</si>
  <si>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</si>
  <si>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</si>
  <si>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</si>
  <si>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</si>
  <si>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</si>
  <si>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</si>
  <si>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</si>
  <si>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</si>
  <si>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黒石市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</si>
  <si>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</si>
  <si>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</si>
  <si>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</si>
  <si>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</si>
  <si>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</si>
  <si>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</si>
  <si>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</si>
  <si>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</si>
  <si>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</si>
  <si>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</si>
  <si>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</si>
  <si>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</si>
  <si>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</si>
  <si>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</si>
  <si>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</si>
  <si>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</si>
  <si>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</si>
  <si>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</si>
  <si>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</si>
  <si>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</si>
  <si>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</si>
  <si>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</si>
  <si>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</si>
  <si>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</si>
  <si>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</si>
  <si>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</si>
  <si>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</si>
  <si>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</si>
  <si>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</si>
  <si>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</si>
  <si>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</si>
  <si>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</si>
  <si>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</si>
  <si>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</si>
  <si>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</si>
  <si>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</si>
  <si>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</si>
  <si>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</si>
  <si>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</si>
  <si>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</si>
  <si>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</si>
  <si>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</si>
  <si>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</si>
  <si>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</si>
  <si>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</si>
  <si>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</si>
  <si>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</si>
  <si>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</si>
  <si>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</si>
  <si>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</si>
  <si>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</si>
  <si>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</si>
  <si>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</si>
  <si>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</si>
  <si>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病院事業会計</t>
    <phoneticPr fontId="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</si>
  <si>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</si>
  <si>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</si>
  <si>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</si>
  <si>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</si>
  <si>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</si>
  <si>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</si>
  <si>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</si>
  <si>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</si>
  <si>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</si>
  <si>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</si>
  <si>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</si>
  <si>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</si>
  <si>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</si>
  <si>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</si>
  <si>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</si>
  <si>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</si>
  <si>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</si>
  <si>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</si>
  <si>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</si>
  <si>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</si>
  <si>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</si>
  <si>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</si>
  <si>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</si>
  <si>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</si>
  <si>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</si>
  <si>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</si>
  <si>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</si>
  <si>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</si>
  <si>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</si>
  <si>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</si>
  <si>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</si>
  <si>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</si>
  <si>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</si>
  <si>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</si>
  <si>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</si>
  <si>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</si>
  <si>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</si>
  <si>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</si>
  <si>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</si>
  <si>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</si>
  <si>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</si>
  <si>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</si>
  <si>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</si>
  <si>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</si>
  <si>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</si>
  <si>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</si>
  <si>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</si>
  <si>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</si>
  <si>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</si>
  <si>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</si>
  <si>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</si>
  <si>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</si>
  <si>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</si>
  <si>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</si>
  <si>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</si>
  <si>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</si>
  <si>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</si>
  <si>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</si>
  <si>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</si>
  <si>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</si>
  <si>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</si>
  <si>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青森県黒石市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</si>
  <si>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</si>
  <si>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</si>
  <si>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</si>
  <si>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</si>
  <si>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</si>
  <si>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</si>
  <si>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</si>
  <si>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</si>
  <si>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</si>
  <si>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</si>
  <si>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</si>
  <si>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</si>
  <si>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</si>
  <si>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</si>
  <si>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</si>
  <si>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</si>
  <si>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</si>
  <si>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</si>
  <si>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</si>
  <si>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</si>
  <si>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</si>
  <si>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</si>
  <si>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</si>
  <si>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</si>
  <si>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</si>
  <si>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</si>
  <si>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</si>
  <si>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</si>
  <si>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</si>
  <si>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</si>
  <si>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</si>
  <si>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</si>
  <si>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</si>
  <si>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</si>
  <si>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</si>
  <si>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</si>
  <si>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</si>
  <si>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</si>
  <si>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</si>
  <si>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</si>
  <si>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</si>
  <si>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</si>
  <si>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</si>
  <si>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</si>
  <si>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</si>
  <si>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</si>
  <si>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</si>
  <si>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</si>
  <si>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</si>
  <si>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</si>
  <si>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</si>
  <si>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</si>
  <si>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</si>
  <si>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</si>
  <si>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</si>
  <si>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</si>
  <si>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</si>
  <si>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</si>
  <si>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</si>
  <si>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</si>
  <si>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</si>
  <si>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</si>
  <si>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</si>
  <si>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</si>
  <si>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</si>
  <si>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</si>
  <si>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</si>
  <si>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</si>
  <si>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</si>
  <si>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</si>
  <si>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</si>
  <si>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</si>
  <si>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</si>
  <si>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</si>
  <si>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</si>
  <si>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</si>
  <si>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</si>
  <si>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</si>
  <si>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</si>
  <si>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</si>
  <si>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</si>
  <si>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</si>
  <si>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</si>
  <si>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</si>
  <si>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</si>
  <si>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</si>
  <si>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</si>
  <si>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</si>
  <si>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</si>
  <si>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</si>
  <si>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</si>
  <si>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</si>
  <si>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</si>
  <si>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</si>
  <si>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</si>
  <si>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</si>
  <si>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</si>
  <si>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</si>
  <si>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</si>
  <si>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</si>
  <si>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</si>
  <si>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</si>
  <si>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</si>
  <si>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</si>
  <si>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</si>
  <si>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</si>
  <si>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</si>
  <si>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</si>
  <si>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</si>
  <si>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</si>
  <si>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</si>
  <si>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</si>
  <si>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</si>
  <si>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</si>
  <si>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</si>
  <si>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</si>
  <si>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</si>
  <si>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</si>
  <si>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</si>
  <si>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</si>
  <si>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</si>
  <si>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</si>
  <si>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</si>
  <si>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</si>
  <si>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</si>
  <si>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</si>
  <si>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</si>
  <si>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</si>
  <si>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</si>
  <si>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</si>
  <si>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</si>
  <si>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</si>
  <si>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</si>
  <si>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</si>
  <si>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</si>
  <si>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</si>
  <si>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</si>
  <si>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</si>
  <si>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</si>
  <si>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</si>
  <si>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</si>
  <si>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</si>
  <si>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</si>
  <si>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</si>
  <si>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</si>
  <si>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</si>
  <si>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</si>
  <si>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</si>
  <si>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</si>
  <si>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</si>
  <si>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</si>
  <si>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</si>
  <si>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</si>
  <si>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青森県黒石市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</si>
  <si>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</si>
  <si>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</si>
  <si>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</si>
  <si>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</si>
  <si>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</si>
  <si>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</si>
  <si>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</si>
  <si>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</si>
  <si>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</si>
  <si>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</si>
  <si>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</si>
  <si>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</si>
  <si>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</si>
  <si>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</si>
  <si>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</si>
  <si>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</si>
  <si>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</si>
  <si>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</si>
  <si>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</si>
  <si>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</si>
  <si>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姥懐霊園墓地特別会計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</si>
  <si>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</si>
  <si>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</si>
  <si>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</si>
  <si>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</si>
  <si>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</si>
  <si>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</si>
  <si>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</si>
  <si>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</si>
  <si>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</si>
  <si>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</si>
  <si>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</si>
  <si>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</si>
  <si>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</si>
  <si>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</si>
  <si>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</si>
  <si>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</si>
  <si>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</si>
  <si>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</si>
  <si>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</si>
  <si>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法適用企業</t>
    <phoneticPr fontId="5"/>
  </si>
  <si>
    <t>下水道事業会計</t>
    <phoneticPr fontId="5"/>
  </si>
  <si>
    <t>農業集落排水事業特別会計</t>
    <phoneticPr fontId="5"/>
  </si>
  <si>
    <t>法非適用企業</t>
    <phoneticPr fontId="5"/>
  </si>
  <si>
    <t>温泉供給事業特別会計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</si>
  <si>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</si>
  <si>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</si>
  <si>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</si>
  <si>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</si>
  <si>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</si>
  <si>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</si>
  <si>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</si>
  <si>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</si>
  <si>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</si>
  <si>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</si>
  <si>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</si>
  <si>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</si>
  <si>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</si>
  <si>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</si>
  <si>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</si>
  <si>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</si>
  <si>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</si>
  <si>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</si>
  <si>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</si>
  <si>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</si>
  <si>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</si>
  <si>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</si>
  <si>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</si>
  <si>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</si>
  <si>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</si>
  <si>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</si>
  <si>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</si>
  <si>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</si>
  <si>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</si>
  <si>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</si>
  <si>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</si>
  <si>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</si>
  <si>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</si>
  <si>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</si>
  <si>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</si>
  <si>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</si>
  <si>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</si>
  <si>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</si>
  <si>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</si>
  <si>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</si>
  <si>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</si>
  <si>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</si>
  <si>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</si>
  <si>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</si>
  <si>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</si>
  <si>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</si>
  <si>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</si>
  <si>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</si>
  <si>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</si>
  <si>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</si>
  <si>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</si>
  <si>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</si>
  <si>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</si>
  <si>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</si>
  <si>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</si>
  <si>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</si>
  <si>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</si>
  <si>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</si>
  <si>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</si>
  <si>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</si>
  <si>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</si>
  <si>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</si>
  <si>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</si>
  <si>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</si>
  <si>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</si>
  <si>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</si>
  <si>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</si>
  <si>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</si>
  <si>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</si>
  <si>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</si>
  <si>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</si>
  <si>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</si>
  <si>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</si>
  <si>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</si>
  <si>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</si>
  <si>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</si>
  <si>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</si>
  <si>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</si>
  <si>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</si>
  <si>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</si>
  <si>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</si>
  <si>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</si>
  <si>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</si>
  <si>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</si>
  <si>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</si>
  <si>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</si>
  <si>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</si>
  <si>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</si>
  <si>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</si>
  <si>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</si>
  <si>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</si>
  <si>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</si>
  <si>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</si>
  <si>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</si>
  <si>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</si>
  <si>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</si>
  <si>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</si>
  <si>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</si>
  <si>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</si>
  <si>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</si>
  <si>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</si>
  <si>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</si>
  <si>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</si>
  <si>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</si>
  <si>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</si>
  <si>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</si>
  <si>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</si>
  <si>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</si>
  <si>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</si>
  <si>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</si>
  <si>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</si>
  <si>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</si>
  <si>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</si>
  <si>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</si>
  <si>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</si>
  <si>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</si>
  <si>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</si>
  <si>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</si>
  <si>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</si>
  <si>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</si>
  <si>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</si>
  <si>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</si>
  <si>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</si>
  <si>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</si>
  <si>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</si>
  <si>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</si>
  <si>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</si>
  <si>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</si>
  <si>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</si>
  <si>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</si>
  <si>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</si>
  <si>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</si>
  <si>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</si>
  <si>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</si>
  <si>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</si>
  <si>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</si>
  <si>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</si>
  <si>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</si>
  <si>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</si>
  <si>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</si>
  <si>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</si>
  <si>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</si>
  <si>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</si>
  <si>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</si>
  <si>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</si>
  <si>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病院事業会計</t>
  </si>
  <si>
    <t>▲ 6.68</t>
  </si>
  <si>
    <t>▲ 7.42</t>
  </si>
  <si>
    <t>▲ 3.89</t>
  </si>
  <si>
    <t>▲ 5.77</t>
  </si>
  <si>
    <t>▲ 6.55</t>
  </si>
  <si>
    <t>水道事業会計</t>
  </si>
  <si>
    <t>一般会計</t>
  </si>
  <si>
    <t>下水道事業会計</t>
  </si>
  <si>
    <t>国民健康保険特別会計</t>
  </si>
  <si>
    <t>介護保険特別会計</t>
  </si>
  <si>
    <t>姥懐霊園墓地特別会計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</si>
  <si>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</si>
  <si>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</si>
  <si>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</si>
  <si>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</si>
  <si>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</si>
  <si>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</si>
  <si>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</si>
  <si>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</si>
  <si>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</si>
  <si>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黒石地区清掃施設組合</t>
    <rPh sb="0" eb="2">
      <t>クロイシ</t>
    </rPh>
    <rPh sb="2" eb="4">
      <t>チク</t>
    </rPh>
    <rPh sb="4" eb="6">
      <t>セイソウ</t>
    </rPh>
    <rPh sb="6" eb="8">
      <t>シセツ</t>
    </rPh>
    <rPh sb="8" eb="10">
      <t>クミアイ</t>
    </rPh>
    <phoneticPr fontId="2"/>
  </si>
  <si>
    <t>弘前地区消防事務組合</t>
    <rPh sb="0" eb="2">
      <t>ヒロサキ</t>
    </rPh>
    <rPh sb="2" eb="4">
      <t>チク</t>
    </rPh>
    <rPh sb="4" eb="6">
      <t>ショウボウ</t>
    </rPh>
    <rPh sb="6" eb="8">
      <t>ジム</t>
    </rPh>
    <rPh sb="8" eb="10">
      <t>クミアイ</t>
    </rPh>
    <phoneticPr fontId="2"/>
  </si>
  <si>
    <t>津軽広域水道企業団津軽事業部</t>
    <rPh sb="0" eb="2">
      <t>ツガル</t>
    </rPh>
    <rPh sb="2" eb="4">
      <t>コウイキ</t>
    </rPh>
    <rPh sb="4" eb="6">
      <t>スイドウ</t>
    </rPh>
    <rPh sb="6" eb="8">
      <t>キギョウ</t>
    </rPh>
    <rPh sb="8" eb="9">
      <t>ダン</t>
    </rPh>
    <rPh sb="9" eb="11">
      <t>ツガル</t>
    </rPh>
    <rPh sb="11" eb="13">
      <t>ジギョウ</t>
    </rPh>
    <rPh sb="13" eb="14">
      <t>ブ</t>
    </rPh>
    <phoneticPr fontId="2"/>
  </si>
  <si>
    <t>津軽広域連合</t>
    <rPh sb="0" eb="2">
      <t>ツガル</t>
    </rPh>
    <rPh sb="2" eb="4">
      <t>コウイキ</t>
    </rPh>
    <rPh sb="4" eb="6">
      <t>レンゴウ</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</si>
  <si>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</si>
  <si>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青森県後期高齢者医療広域連合(特別会計)</t>
    <rPh sb="15" eb="17">
      <t>トクベツ</t>
    </rPh>
    <phoneticPr fontId="2"/>
  </si>
  <si>
    <t>青森県市町村総合事務組合</t>
    <rPh sb="0" eb="3">
      <t>アオモリケン</t>
    </rPh>
    <rPh sb="3" eb="6">
      <t>シチョウソン</t>
    </rPh>
    <rPh sb="6" eb="8">
      <t>ソウゴウ</t>
    </rPh>
    <rPh sb="8" eb="10">
      <t>ジム</t>
    </rPh>
    <rPh sb="10" eb="12">
      <t>クミアイ</t>
    </rPh>
    <phoneticPr fontId="2"/>
  </si>
  <si>
    <t>青森県市町村職員退職手当組合</t>
    <rPh sb="3" eb="6">
      <t>シチョウソン</t>
    </rPh>
    <rPh sb="6" eb="8">
      <t>ショクイン</t>
    </rPh>
    <rPh sb="8" eb="10">
      <t>タイショク</t>
    </rPh>
    <rPh sb="10" eb="12">
      <t>テアテ</t>
    </rPh>
    <rPh sb="12" eb="14">
      <t>クミアイ</t>
    </rPh>
    <phoneticPr fontId="2"/>
  </si>
  <si>
    <t>青森県市長会館管理組合</t>
    <rPh sb="0" eb="3">
      <t>アオモリケン</t>
    </rPh>
    <rPh sb="3" eb="6">
      <t>シチョウカイ</t>
    </rPh>
    <rPh sb="6" eb="7">
      <t>カン</t>
    </rPh>
    <rPh sb="7" eb="9">
      <t>カンリ</t>
    </rPh>
    <rPh sb="9" eb="11">
      <t>クミアイ</t>
    </rPh>
    <phoneticPr fontId="2"/>
  </si>
  <si>
    <t>青森県交通災害共済組合</t>
    <rPh sb="0" eb="3">
      <t>アオモリケン</t>
    </rPh>
    <rPh sb="3" eb="5">
      <t>コウツウ</t>
    </rPh>
    <rPh sb="5" eb="7">
      <t>サイガイ</t>
    </rPh>
    <rPh sb="7" eb="9">
      <t>キョウサイ</t>
    </rPh>
    <rPh sb="9" eb="11">
      <t>クミアイ</t>
    </rPh>
    <phoneticPr fontId="2"/>
  </si>
  <si>
    <t>㈶黒石市観光開発公社</t>
    <rPh sb="1" eb="4">
      <t>クロイシシ</t>
    </rPh>
    <rPh sb="4" eb="6">
      <t>カンコウ</t>
    </rPh>
    <rPh sb="6" eb="8">
      <t>カイハツ</t>
    </rPh>
    <rPh sb="8" eb="10">
      <t>コウシャ</t>
    </rPh>
    <phoneticPr fontId="2"/>
  </si>
  <si>
    <t>㈶黒石市民財団</t>
    <rPh sb="1" eb="3">
      <t>クロイシ</t>
    </rPh>
    <rPh sb="3" eb="5">
      <t>シミン</t>
    </rPh>
    <rPh sb="5" eb="7">
      <t>ザイダン</t>
    </rPh>
    <phoneticPr fontId="2"/>
  </si>
  <si>
    <t>津軽こみせ㈱</t>
    <rPh sb="0" eb="2">
      <t>ツガル</t>
    </rPh>
    <phoneticPr fontId="2"/>
  </si>
  <si>
    <t>黒石市公共施設等整備基金</t>
    <rPh sb="0" eb="2">
      <t>クロイシ</t>
    </rPh>
    <rPh sb="2" eb="3">
      <t>シ</t>
    </rPh>
    <rPh sb="3" eb="5">
      <t>コウキョウ</t>
    </rPh>
    <rPh sb="5" eb="8">
      <t>シセツナド</t>
    </rPh>
    <rPh sb="8" eb="10">
      <t>セイビ</t>
    </rPh>
    <rPh sb="10" eb="12">
      <t>キキン</t>
    </rPh>
    <phoneticPr fontId="5"/>
  </si>
  <si>
    <t>市民文化会館運営基金</t>
  </si>
  <si>
    <t>人づくり基金</t>
    <rPh sb="0" eb="1">
      <t>ヒト</t>
    </rPh>
    <rPh sb="4" eb="6">
      <t>キキン</t>
    </rPh>
    <phoneticPr fontId="2"/>
  </si>
  <si>
    <t>観光振興基金</t>
    <rPh sb="0" eb="2">
      <t>カンコウ</t>
    </rPh>
    <rPh sb="2" eb="4">
      <t>シンコウ</t>
    </rPh>
    <rPh sb="4" eb="6">
      <t>キキン</t>
    </rPh>
    <phoneticPr fontId="2"/>
  </si>
  <si>
    <t>農業振興基金</t>
    <rPh sb="0" eb="2">
      <t>ノウギョウ</t>
    </rPh>
    <rPh sb="2" eb="4">
      <t>シンコウ</t>
    </rPh>
    <rPh sb="4" eb="6">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</si>
</sst>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98BC-4D61-9057-B48237E5C9D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45053</c:v>
                </c:pt>
                <c:pt idx="1">
                  <c:v>96485</c:v>
                </c:pt>
                <c:pt idx="2">
                  <c:v>49309</c:v>
                </c:pt>
                <c:pt idx="3">
                  <c:v>54695</c:v>
                </c:pt>
                <c:pt idx="4">
                  <c:v>46266</c:v>
                </c:pt>
              </c:numCache>
            </c:numRef>
          </c:val>
          <c:smooth val="0"/>
          <c:extLst>
            <c:ext xmlns:c16="http://schemas.microsoft.com/office/drawing/2014/chart" uri="{C3380CC4-5D6E-409C-BE32-E72D297353CC}">
              <c16:uniqueId val="{00000001-98BC-4D61-9057-B48237E5C9D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3.67</c:v>
                </c:pt>
                <c:pt idx="1">
                  <c:v>5.09</c:v>
                </c:pt>
                <c:pt idx="2">
                  <c:v>9.25</c:v>
                </c:pt>
                <c:pt idx="3">
                  <c:v>18.46</c:v>
                </c:pt>
                <c:pt idx="4">
                  <c:v>11.43</c:v>
                </c:pt>
              </c:numCache>
            </c:numRef>
          </c:val>
          <c:extLst>
            <c:ext xmlns:c16="http://schemas.microsoft.com/office/drawing/2014/chart" uri="{C3380CC4-5D6E-409C-BE32-E72D297353CC}">
              <c16:uniqueId val="{00000000-B652-4410-8C31-CCAD60E34AC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11.17</c:v>
                </c:pt>
                <c:pt idx="1">
                  <c:v>13.12</c:v>
                </c:pt>
                <c:pt idx="2">
                  <c:v>13.48</c:v>
                </c:pt>
                <c:pt idx="3">
                  <c:v>17.47</c:v>
                </c:pt>
                <c:pt idx="4">
                  <c:v>27.36</c:v>
                </c:pt>
              </c:numCache>
            </c:numRef>
          </c:val>
          <c:extLst>
            <c:ext xmlns:c16="http://schemas.microsoft.com/office/drawing/2014/chart" uri="{C3380CC4-5D6E-409C-BE32-E72D297353CC}">
              <c16:uniqueId val="{00000001-B652-4410-8C31-CCAD60E34AC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0.9</c:v>
                </c:pt>
                <c:pt idx="1">
                  <c:v>3.16</c:v>
                </c:pt>
                <c:pt idx="2">
                  <c:v>4.99</c:v>
                </c:pt>
                <c:pt idx="3">
                  <c:v>13.96</c:v>
                </c:pt>
                <c:pt idx="4">
                  <c:v>1.77</c:v>
                </c:pt>
              </c:numCache>
            </c:numRef>
          </c:val>
          <c:smooth val="0"/>
          <c:extLst>
            <c:ext xmlns:c16="http://schemas.microsoft.com/office/drawing/2014/chart" uri="{C3380CC4-5D6E-409C-BE32-E72D297353CC}">
              <c16:uniqueId val="{00000002-B652-4410-8C31-CCAD60E34AC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0.15</c:v>
                </c:pt>
                <c:pt idx="2">
                  <c:v>#N/A</c:v>
                </c:pt>
                <c:pt idx="3">
                  <c:v>0.17</c:v>
                </c:pt>
                <c:pt idx="4">
                  <c:v>#N/A</c:v>
                </c:pt>
                <c:pt idx="5">
                  <c:v>0.16</c:v>
                </c:pt>
                <c:pt idx="6">
                  <c:v>#N/A</c:v>
                </c:pt>
                <c:pt idx="7">
                  <c:v>0.05</c:v>
                </c:pt>
                <c:pt idx="8">
                  <c:v>#N/A</c:v>
                </c:pt>
                <c:pt idx="9">
                  <c:v>0.04</c:v>
                </c:pt>
              </c:numCache>
            </c:numRef>
          </c:val>
          <c:extLst>
            <c:ext xmlns:c16="http://schemas.microsoft.com/office/drawing/2014/chart" uri="{C3380CC4-5D6E-409C-BE32-E72D297353CC}">
              <c16:uniqueId val="{00000000-4BF1-4032-90BE-73A7C9E2C01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BF1-4032-90BE-73A7C9E2C018}"/>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0.05</c:v>
                </c:pt>
                <c:pt idx="2">
                  <c:v>#N/A</c:v>
                </c:pt>
                <c:pt idx="3">
                  <c:v>0.09</c:v>
                </c:pt>
                <c:pt idx="4">
                  <c:v>#N/A</c:v>
                </c:pt>
                <c:pt idx="5">
                  <c:v>0.11</c:v>
                </c:pt>
                <c:pt idx="6">
                  <c:v>#N/A</c:v>
                </c:pt>
                <c:pt idx="7">
                  <c:v>0.1</c:v>
                </c:pt>
                <c:pt idx="8">
                  <c:v>#N/A</c:v>
                </c:pt>
                <c:pt idx="9">
                  <c:v>0.14000000000000001</c:v>
                </c:pt>
              </c:numCache>
            </c:numRef>
          </c:val>
          <c:extLst>
            <c:ext xmlns:c16="http://schemas.microsoft.com/office/drawing/2014/chart" uri="{C3380CC4-5D6E-409C-BE32-E72D297353CC}">
              <c16:uniqueId val="{00000002-4BF1-4032-90BE-73A7C9E2C018}"/>
            </c:ext>
          </c:extLst>
        </c:ser>
        <c:ser>
          <c:idx val="3"/>
          <c:order val="3"/>
          <c:tx>
            <c:strRef>
              <c:f>データシート!$A$30</c:f>
              <c:strCache>
                <c:ptCount val="1"/>
                <c:pt idx="0">
                  <c:v>姥懐霊園墓地特別会計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0.15</c:v>
                </c:pt>
                <c:pt idx="2">
                  <c:v>#N/A</c:v>
                </c:pt>
                <c:pt idx="3">
                  <c:v>0.23</c:v>
                </c:pt>
                <c:pt idx="4">
                  <c:v>#N/A</c:v>
                </c:pt>
                <c:pt idx="5">
                  <c:v>0.28000000000000003</c:v>
                </c:pt>
                <c:pt idx="6">
                  <c:v>#N/A</c:v>
                </c:pt>
                <c:pt idx="7">
                  <c:v>0.28999999999999998</c:v>
                </c:pt>
                <c:pt idx="8">
                  <c:v>#N/A</c:v>
                </c:pt>
                <c:pt idx="9">
                  <c:v>0.25</c:v>
                </c:pt>
              </c:numCache>
            </c:numRef>
          </c:val>
          <c:extLst>
            <c:ext xmlns:c16="http://schemas.microsoft.com/office/drawing/2014/chart" uri="{C3380CC4-5D6E-409C-BE32-E72D297353CC}">
              <c16:uniqueId val="{00000003-4BF1-4032-90BE-73A7C9E2C018}"/>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2.83</c:v>
                </c:pt>
                <c:pt idx="2">
                  <c:v>#N/A</c:v>
                </c:pt>
                <c:pt idx="3">
                  <c:v>2.8</c:v>
                </c:pt>
                <c:pt idx="4">
                  <c:v>#N/A</c:v>
                </c:pt>
                <c:pt idx="5">
                  <c:v>1.19</c:v>
                </c:pt>
                <c:pt idx="6">
                  <c:v>#N/A</c:v>
                </c:pt>
                <c:pt idx="7">
                  <c:v>0.64</c:v>
                </c:pt>
                <c:pt idx="8">
                  <c:v>#N/A</c:v>
                </c:pt>
                <c:pt idx="9">
                  <c:v>1.01</c:v>
                </c:pt>
              </c:numCache>
            </c:numRef>
          </c:val>
          <c:extLst>
            <c:ext xmlns:c16="http://schemas.microsoft.com/office/drawing/2014/chart" uri="{C3380CC4-5D6E-409C-BE32-E72D297353CC}">
              <c16:uniqueId val="{00000004-4BF1-4032-90BE-73A7C9E2C018}"/>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2.2200000000000002</c:v>
                </c:pt>
                <c:pt idx="2">
                  <c:v>#N/A</c:v>
                </c:pt>
                <c:pt idx="3">
                  <c:v>1.52</c:v>
                </c:pt>
                <c:pt idx="4">
                  <c:v>#N/A</c:v>
                </c:pt>
                <c:pt idx="5">
                  <c:v>1.1000000000000001</c:v>
                </c:pt>
                <c:pt idx="6">
                  <c:v>#N/A</c:v>
                </c:pt>
                <c:pt idx="7">
                  <c:v>0.98</c:v>
                </c:pt>
                <c:pt idx="8">
                  <c:v>#N/A</c:v>
                </c:pt>
                <c:pt idx="9">
                  <c:v>1.27</c:v>
                </c:pt>
              </c:numCache>
            </c:numRef>
          </c:val>
          <c:extLst>
            <c:ext xmlns:c16="http://schemas.microsoft.com/office/drawing/2014/chart" uri="{C3380CC4-5D6E-409C-BE32-E72D297353CC}">
              <c16:uniqueId val="{00000005-4BF1-4032-90BE-73A7C9E2C018}"/>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3.28</c:v>
                </c:pt>
                <c:pt idx="2">
                  <c:v>#N/A</c:v>
                </c:pt>
                <c:pt idx="3">
                  <c:v>3.82</c:v>
                </c:pt>
                <c:pt idx="4">
                  <c:v>#N/A</c:v>
                </c:pt>
                <c:pt idx="5">
                  <c:v>3.93</c:v>
                </c:pt>
                <c:pt idx="6">
                  <c:v>#N/A</c:v>
                </c:pt>
                <c:pt idx="7">
                  <c:v>3.82</c:v>
                </c:pt>
                <c:pt idx="8">
                  <c:v>#N/A</c:v>
                </c:pt>
                <c:pt idx="9">
                  <c:v>3.83</c:v>
                </c:pt>
              </c:numCache>
            </c:numRef>
          </c:val>
          <c:extLst>
            <c:ext xmlns:c16="http://schemas.microsoft.com/office/drawing/2014/chart" uri="{C3380CC4-5D6E-409C-BE32-E72D297353CC}">
              <c16:uniqueId val="{00000006-4BF1-4032-90BE-73A7C9E2C018}"/>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3.51</c:v>
                </c:pt>
                <c:pt idx="2">
                  <c:v>#N/A</c:v>
                </c:pt>
                <c:pt idx="3">
                  <c:v>4.8499999999999996</c:v>
                </c:pt>
                <c:pt idx="4">
                  <c:v>#N/A</c:v>
                </c:pt>
                <c:pt idx="5">
                  <c:v>8.9499999999999993</c:v>
                </c:pt>
                <c:pt idx="6">
                  <c:v>#N/A</c:v>
                </c:pt>
                <c:pt idx="7">
                  <c:v>18.16</c:v>
                </c:pt>
                <c:pt idx="8">
                  <c:v>#N/A</c:v>
                </c:pt>
                <c:pt idx="9">
                  <c:v>11.16</c:v>
                </c:pt>
              </c:numCache>
            </c:numRef>
          </c:val>
          <c:extLst>
            <c:ext xmlns:c16="http://schemas.microsoft.com/office/drawing/2014/chart" uri="{C3380CC4-5D6E-409C-BE32-E72D297353CC}">
              <c16:uniqueId val="{00000007-4BF1-4032-90BE-73A7C9E2C018}"/>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9.2100000000000009</c:v>
                </c:pt>
                <c:pt idx="2">
                  <c:v>#N/A</c:v>
                </c:pt>
                <c:pt idx="3">
                  <c:v>10.19</c:v>
                </c:pt>
                <c:pt idx="4">
                  <c:v>#N/A</c:v>
                </c:pt>
                <c:pt idx="5">
                  <c:v>11.36</c:v>
                </c:pt>
                <c:pt idx="6">
                  <c:v>#N/A</c:v>
                </c:pt>
                <c:pt idx="7">
                  <c:v>12.03</c:v>
                </c:pt>
                <c:pt idx="8">
                  <c:v>#N/A</c:v>
                </c:pt>
                <c:pt idx="9">
                  <c:v>13.17</c:v>
                </c:pt>
              </c:numCache>
            </c:numRef>
          </c:val>
          <c:extLst>
            <c:ext xmlns:c16="http://schemas.microsoft.com/office/drawing/2014/chart" uri="{C3380CC4-5D6E-409C-BE32-E72D297353CC}">
              <c16:uniqueId val="{00000008-4BF1-4032-90BE-73A7C9E2C018}"/>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6.68</c:v>
                </c:pt>
                <c:pt idx="1">
                  <c:v>#N/A</c:v>
                </c:pt>
                <c:pt idx="2">
                  <c:v>7.42</c:v>
                </c:pt>
                <c:pt idx="3">
                  <c:v>#N/A</c:v>
                </c:pt>
                <c:pt idx="4">
                  <c:v>3.89</c:v>
                </c:pt>
                <c:pt idx="5">
                  <c:v>#N/A</c:v>
                </c:pt>
                <c:pt idx="6">
                  <c:v>5.77</c:v>
                </c:pt>
                <c:pt idx="7">
                  <c:v>#N/A</c:v>
                </c:pt>
                <c:pt idx="8">
                  <c:v>6.55</c:v>
                </c:pt>
                <c:pt idx="9">
                  <c:v>#N/A</c:v>
                </c:pt>
              </c:numCache>
            </c:numRef>
          </c:val>
          <c:extLst>
            <c:ext xmlns:c16="http://schemas.microsoft.com/office/drawing/2014/chart" uri="{C3380CC4-5D6E-409C-BE32-E72D297353CC}">
              <c16:uniqueId val="{00000009-4BF1-4032-90BE-73A7C9E2C01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1175</c:v>
                </c:pt>
                <c:pt idx="5">
                  <c:v>1105</c:v>
                </c:pt>
                <c:pt idx="8">
                  <c:v>1047</c:v>
                </c:pt>
                <c:pt idx="11">
                  <c:v>1031</c:v>
                </c:pt>
                <c:pt idx="14">
                  <c:v>992</c:v>
                </c:pt>
              </c:numCache>
            </c:numRef>
          </c:val>
          <c:extLst>
            <c:ext xmlns:c16="http://schemas.microsoft.com/office/drawing/2014/chart" uri="{C3380CC4-5D6E-409C-BE32-E72D297353CC}">
              <c16:uniqueId val="{00000000-37DF-4684-A629-EE0F681F0F7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7DF-4684-A629-EE0F681F0F7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5</c:v>
                </c:pt>
                <c:pt idx="3">
                  <c:v>5</c:v>
                </c:pt>
                <c:pt idx="6">
                  <c:v>2</c:v>
                </c:pt>
                <c:pt idx="9">
                  <c:v>0</c:v>
                </c:pt>
                <c:pt idx="12">
                  <c:v>0</c:v>
                </c:pt>
              </c:numCache>
            </c:numRef>
          </c:val>
          <c:extLst>
            <c:ext xmlns:c16="http://schemas.microsoft.com/office/drawing/2014/chart" uri="{C3380CC4-5D6E-409C-BE32-E72D297353CC}">
              <c16:uniqueId val="{00000002-37DF-4684-A629-EE0F681F0F7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56</c:v>
                </c:pt>
                <c:pt idx="3">
                  <c:v>55</c:v>
                </c:pt>
                <c:pt idx="6">
                  <c:v>62</c:v>
                </c:pt>
                <c:pt idx="9">
                  <c:v>70</c:v>
                </c:pt>
                <c:pt idx="12">
                  <c:v>69</c:v>
                </c:pt>
              </c:numCache>
            </c:numRef>
          </c:val>
          <c:extLst>
            <c:ext xmlns:c16="http://schemas.microsoft.com/office/drawing/2014/chart" uri="{C3380CC4-5D6E-409C-BE32-E72D297353CC}">
              <c16:uniqueId val="{00000003-37DF-4684-A629-EE0F681F0F7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746</c:v>
                </c:pt>
                <c:pt idx="3">
                  <c:v>683</c:v>
                </c:pt>
                <c:pt idx="6">
                  <c:v>531</c:v>
                </c:pt>
                <c:pt idx="9">
                  <c:v>518</c:v>
                </c:pt>
                <c:pt idx="12">
                  <c:v>516</c:v>
                </c:pt>
              </c:numCache>
            </c:numRef>
          </c:val>
          <c:extLst>
            <c:ext xmlns:c16="http://schemas.microsoft.com/office/drawing/2014/chart" uri="{C3380CC4-5D6E-409C-BE32-E72D297353CC}">
              <c16:uniqueId val="{00000004-37DF-4684-A629-EE0F681F0F7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7DF-4684-A629-EE0F681F0F7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7DF-4684-A629-EE0F681F0F7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1708</c:v>
                </c:pt>
                <c:pt idx="3">
                  <c:v>1622</c:v>
                </c:pt>
                <c:pt idx="6">
                  <c:v>1503</c:v>
                </c:pt>
                <c:pt idx="9">
                  <c:v>1509</c:v>
                </c:pt>
                <c:pt idx="12">
                  <c:v>1478</c:v>
                </c:pt>
              </c:numCache>
            </c:numRef>
          </c:val>
          <c:extLst>
            <c:ext xmlns:c16="http://schemas.microsoft.com/office/drawing/2014/chart" uri="{C3380CC4-5D6E-409C-BE32-E72D297353CC}">
              <c16:uniqueId val="{00000007-37DF-4684-A629-EE0F681F0F7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1340</c:v>
                </c:pt>
                <c:pt idx="2">
                  <c:v>#N/A</c:v>
                </c:pt>
                <c:pt idx="3">
                  <c:v>#N/A</c:v>
                </c:pt>
                <c:pt idx="4">
                  <c:v>1260</c:v>
                </c:pt>
                <c:pt idx="5">
                  <c:v>#N/A</c:v>
                </c:pt>
                <c:pt idx="6">
                  <c:v>#N/A</c:v>
                </c:pt>
                <c:pt idx="7">
                  <c:v>1051</c:v>
                </c:pt>
                <c:pt idx="8">
                  <c:v>#N/A</c:v>
                </c:pt>
                <c:pt idx="9">
                  <c:v>#N/A</c:v>
                </c:pt>
                <c:pt idx="10">
                  <c:v>1066</c:v>
                </c:pt>
                <c:pt idx="11">
                  <c:v>#N/A</c:v>
                </c:pt>
                <c:pt idx="12">
                  <c:v>#N/A</c:v>
                </c:pt>
                <c:pt idx="13">
                  <c:v>1071</c:v>
                </c:pt>
                <c:pt idx="14">
                  <c:v>#N/A</c:v>
                </c:pt>
              </c:numCache>
            </c:numRef>
          </c:val>
          <c:smooth val="0"/>
          <c:extLst>
            <c:ext xmlns:c16="http://schemas.microsoft.com/office/drawing/2014/chart" uri="{C3380CC4-5D6E-409C-BE32-E72D297353CC}">
              <c16:uniqueId val="{00000008-37DF-4684-A629-EE0F681F0F7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11890</c:v>
                </c:pt>
                <c:pt idx="5">
                  <c:v>12200</c:v>
                </c:pt>
                <c:pt idx="8">
                  <c:v>12091</c:v>
                </c:pt>
                <c:pt idx="11">
                  <c:v>11649</c:v>
                </c:pt>
                <c:pt idx="14">
                  <c:v>11186</c:v>
                </c:pt>
              </c:numCache>
            </c:numRef>
          </c:val>
          <c:extLst>
            <c:ext xmlns:c16="http://schemas.microsoft.com/office/drawing/2014/chart" uri="{C3380CC4-5D6E-409C-BE32-E72D297353CC}">
              <c16:uniqueId val="{00000000-84D9-4B26-ACB3-34D781FAF91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88</c:v>
                </c:pt>
                <c:pt idx="5">
                  <c:v>35</c:v>
                </c:pt>
                <c:pt idx="8">
                  <c:v>13</c:v>
                </c:pt>
                <c:pt idx="11">
                  <c:v>12</c:v>
                </c:pt>
                <c:pt idx="14">
                  <c:v>10</c:v>
                </c:pt>
              </c:numCache>
            </c:numRef>
          </c:val>
          <c:extLst>
            <c:ext xmlns:c16="http://schemas.microsoft.com/office/drawing/2014/chart" uri="{C3380CC4-5D6E-409C-BE32-E72D297353CC}">
              <c16:uniqueId val="{00000001-84D9-4B26-ACB3-34D781FAF91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1878</c:v>
                </c:pt>
                <c:pt idx="5">
                  <c:v>2260</c:v>
                </c:pt>
                <c:pt idx="8">
                  <c:v>2649</c:v>
                </c:pt>
                <c:pt idx="11">
                  <c:v>3193</c:v>
                </c:pt>
                <c:pt idx="14">
                  <c:v>4531</c:v>
                </c:pt>
              </c:numCache>
            </c:numRef>
          </c:val>
          <c:extLst>
            <c:ext xmlns:c16="http://schemas.microsoft.com/office/drawing/2014/chart" uri="{C3380CC4-5D6E-409C-BE32-E72D297353CC}">
              <c16:uniqueId val="{00000002-84D9-4B26-ACB3-34D781FAF91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4D9-4B26-ACB3-34D781FAF91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4D9-4B26-ACB3-34D781FAF91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4D9-4B26-ACB3-34D781FAF91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1476</c:v>
                </c:pt>
                <c:pt idx="3">
                  <c:v>1341</c:v>
                </c:pt>
                <c:pt idx="6">
                  <c:v>1205</c:v>
                </c:pt>
                <c:pt idx="9">
                  <c:v>1105</c:v>
                </c:pt>
                <c:pt idx="12">
                  <c:v>1056</c:v>
                </c:pt>
              </c:numCache>
            </c:numRef>
          </c:val>
          <c:extLst>
            <c:ext xmlns:c16="http://schemas.microsoft.com/office/drawing/2014/chart" uri="{C3380CC4-5D6E-409C-BE32-E72D297353CC}">
              <c16:uniqueId val="{00000006-84D9-4B26-ACB3-34D781FAF91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419</c:v>
                </c:pt>
                <c:pt idx="3">
                  <c:v>389</c:v>
                </c:pt>
                <c:pt idx="6">
                  <c:v>353</c:v>
                </c:pt>
                <c:pt idx="9">
                  <c:v>301</c:v>
                </c:pt>
                <c:pt idx="12">
                  <c:v>229</c:v>
                </c:pt>
              </c:numCache>
            </c:numRef>
          </c:val>
          <c:extLst>
            <c:ext xmlns:c16="http://schemas.microsoft.com/office/drawing/2014/chart" uri="{C3380CC4-5D6E-409C-BE32-E72D297353CC}">
              <c16:uniqueId val="{00000007-84D9-4B26-ACB3-34D781FAF91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5922</c:v>
                </c:pt>
                <c:pt idx="3">
                  <c:v>5436</c:v>
                </c:pt>
                <c:pt idx="6">
                  <c:v>5003</c:v>
                </c:pt>
                <c:pt idx="9">
                  <c:v>4558</c:v>
                </c:pt>
                <c:pt idx="12">
                  <c:v>4539</c:v>
                </c:pt>
              </c:numCache>
            </c:numRef>
          </c:val>
          <c:extLst>
            <c:ext xmlns:c16="http://schemas.microsoft.com/office/drawing/2014/chart" uri="{C3380CC4-5D6E-409C-BE32-E72D297353CC}">
              <c16:uniqueId val="{00000008-84D9-4B26-ACB3-34D781FAF91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7</c:v>
                </c:pt>
                <c:pt idx="3">
                  <c:v>2</c:v>
                </c:pt>
                <c:pt idx="6">
                  <c:v>0</c:v>
                </c:pt>
                <c:pt idx="9">
                  <c:v>0</c:v>
                </c:pt>
                <c:pt idx="12">
                  <c:v>0</c:v>
                </c:pt>
              </c:numCache>
            </c:numRef>
          </c:val>
          <c:extLst>
            <c:ext xmlns:c16="http://schemas.microsoft.com/office/drawing/2014/chart" uri="{C3380CC4-5D6E-409C-BE32-E72D297353CC}">
              <c16:uniqueId val="{00000009-84D9-4B26-ACB3-34D781FAF91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12269</c:v>
                </c:pt>
                <c:pt idx="3">
                  <c:v>12718</c:v>
                </c:pt>
                <c:pt idx="6">
                  <c:v>12286</c:v>
                </c:pt>
                <c:pt idx="9">
                  <c:v>12299</c:v>
                </c:pt>
                <c:pt idx="12">
                  <c:v>11511</c:v>
                </c:pt>
              </c:numCache>
            </c:numRef>
          </c:val>
          <c:extLst>
            <c:ext xmlns:c16="http://schemas.microsoft.com/office/drawing/2014/chart" uri="{C3380CC4-5D6E-409C-BE32-E72D297353CC}">
              <c16:uniqueId val="{0000000A-84D9-4B26-ACB3-34D781FAF91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6237</c:v>
                </c:pt>
                <c:pt idx="2">
                  <c:v>#N/A</c:v>
                </c:pt>
                <c:pt idx="3">
                  <c:v>#N/A</c:v>
                </c:pt>
                <c:pt idx="4">
                  <c:v>5391</c:v>
                </c:pt>
                <c:pt idx="5">
                  <c:v>#N/A</c:v>
                </c:pt>
                <c:pt idx="6">
                  <c:v>#N/A</c:v>
                </c:pt>
                <c:pt idx="7">
                  <c:v>4093</c:v>
                </c:pt>
                <c:pt idx="8">
                  <c:v>#N/A</c:v>
                </c:pt>
                <c:pt idx="9">
                  <c:v>#N/A</c:v>
                </c:pt>
                <c:pt idx="10">
                  <c:v>3409</c:v>
                </c:pt>
                <c:pt idx="11">
                  <c:v>#N/A</c:v>
                </c:pt>
                <c:pt idx="12">
                  <c:v>#N/A</c:v>
                </c:pt>
                <c:pt idx="13">
                  <c:v>1607</c:v>
                </c:pt>
                <c:pt idx="14">
                  <c:v>#N/A</c:v>
                </c:pt>
              </c:numCache>
            </c:numRef>
          </c:val>
          <c:smooth val="0"/>
          <c:extLst>
            <c:ext xmlns:c16="http://schemas.microsoft.com/office/drawing/2014/chart" uri="{C3380CC4-5D6E-409C-BE32-E72D297353CC}">
              <c16:uniqueId val="{0000000B-84D9-4B26-ACB3-34D781FAF91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1217</c:v>
                </c:pt>
                <c:pt idx="1">
                  <c:v>1631</c:v>
                </c:pt>
                <c:pt idx="2">
                  <c:v>2479</c:v>
                </c:pt>
              </c:numCache>
            </c:numRef>
          </c:val>
          <c:extLst>
            <c:ext xmlns:c16="http://schemas.microsoft.com/office/drawing/2014/chart" uri="{C3380CC4-5D6E-409C-BE32-E72D297353CC}">
              <c16:uniqueId val="{00000000-72D9-4618-B44E-8632E354B85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7</c:v>
                </c:pt>
                <c:pt idx="1">
                  <c:v>7</c:v>
                </c:pt>
                <c:pt idx="2">
                  <c:v>7</c:v>
                </c:pt>
              </c:numCache>
            </c:numRef>
          </c:val>
          <c:extLst>
            <c:ext xmlns:c16="http://schemas.microsoft.com/office/drawing/2014/chart" uri="{C3380CC4-5D6E-409C-BE32-E72D297353CC}">
              <c16:uniqueId val="{00000001-72D9-4618-B44E-8632E354B85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282</c:v>
                </c:pt>
                <c:pt idx="1">
                  <c:v>311</c:v>
                </c:pt>
                <c:pt idx="2">
                  <c:v>658</c:v>
                </c:pt>
              </c:numCache>
            </c:numRef>
          </c:val>
          <c:extLst>
            <c:ext xmlns:c16="http://schemas.microsoft.com/office/drawing/2014/chart" uri="{C3380CC4-5D6E-409C-BE32-E72D297353CC}">
              <c16:uniqueId val="{00000002-72D9-4618-B44E-8632E354B85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青森県黒石市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過去の起債の償還が順次終了することにより元利償還金は年々減少しているが、令和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年度は小学校の統廃合に伴う学校新築や増改築工事の償還が始まったことにより、微増したものと考えられる。</a:t>
          </a:r>
        </a:p>
        <a:p>
          <a:r>
            <a:rPr kumimoji="1" lang="ja-JP" altLang="en-US" sz="1400">
              <a:latin typeface="ＭＳ ゴシック" pitchFamily="49" charset="-128"/>
              <a:ea typeface="ＭＳ ゴシック" pitchFamily="49" charset="-128"/>
            </a:rPr>
            <a:t>　今後は、庁舎機能を含んだ市民サービス施設や市立図書館建設等の大型工事の償還が予定されているため、元利償還金が増加することが予想される。</a:t>
          </a:r>
        </a:p>
        <a:p>
          <a:r>
            <a:rPr kumimoji="1" lang="ja-JP" altLang="en-US" sz="1400">
              <a:latin typeface="ＭＳ ゴシック" pitchFamily="49" charset="-128"/>
              <a:ea typeface="ＭＳ ゴシック" pitchFamily="49" charset="-128"/>
            </a:rPr>
            <a:t>　そこで、優先順位を明確にし、計画的に建設事業を行うことで、将来の公債費負担を軽減することが求められる。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青森県黒石市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一般会計等に係る地方債の現在高と公営企業債等繰入見込額が大半を占めている。地方債現在高については、過去の起債償還が順次終了しているものの、市民サービス施設の整備、市立図書館建設等の大型工事に係る新発債の額が大きいため、ほぼ横ばい状態であったが、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年度においては減少に転じた。</a:t>
          </a:r>
        </a:p>
        <a:p>
          <a:r>
            <a:rPr kumimoji="1" lang="ja-JP" altLang="en-US" sz="1400">
              <a:latin typeface="ＭＳ ゴシック" pitchFamily="49" charset="-128"/>
              <a:ea typeface="ＭＳ ゴシック" pitchFamily="49" charset="-128"/>
            </a:rPr>
            <a:t>　退職手当負担見込額は職員の年齢構成が若返っていることなどから年々減少している。</a:t>
          </a:r>
        </a:p>
        <a:p>
          <a:r>
            <a:rPr kumimoji="1" lang="ja-JP" altLang="en-US" sz="1400">
              <a:latin typeface="ＭＳ ゴシック" pitchFamily="49" charset="-128"/>
              <a:ea typeface="ＭＳ ゴシック" pitchFamily="49" charset="-128"/>
            </a:rPr>
            <a:t>　将来負担比率は年々改善してきているものの、類似団体と比較すると依然として高いことから、今後も普通建設事業の抑制に努め、数値の改善を図っていく。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青森県黒石市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基金残高の合計は年々増加しており、財政調整基金の大幅な増加と、その他特定目的基金の増加によって、令和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年度の基金残高合計は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百万円となり前年度と比べて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その他特定目的基金の増は、ふるさと納税制度による寄付金を寄付者指定の使途ごとに仕分けし対応する基金に積み立てていることと、令和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年度より積み立てている新型コロナウイルス感染症対策利子補給基金のほか、令和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年度に創設した黒石市公共施設等整備基金によるものである。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こ数年、基金の現在高は全体的に増加している。しかし、今後公共施設の老朽化対策に係る支出を想定しているほか、雪害や自然災害に伴う緊急対応にも備える必要があるので、計画的かつ余裕を持った基金活用に努め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黒石市公共施設等整備基金：市の公共施設の適正管理を図るため必要な経費に充てるための基金を積み立てている。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市民文化会館運営基金：財政再建のため休止中の黒石市文化会館が再開した際に運営資金に充てるために積み立てている。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人づくり基金：市の人づくりを推進するための経費の財源に充てるための基金を積み立てている。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観光振興基金：市の豊富な観光資源の活用を図り、魅力ある観光の振興を推進する事業の経費に充てるための基金を積み立てている。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業振興基金：遊休農地の利活用、農地集約の促進、認定農業者、基幹農業者、農業後継者の育成、基幹作物の振興と新規作物導入による農業経営改善に支援するなど農業振興を図る経費の財源に充てるために積み立て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増となった理由は、使途の指定がある寄付金等を対応する基金に積み立てているためである。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減となった理由は、基金の目的に合致した事業を施行する際、積極的に基金を活用しているためである。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今後も、目的に合致した歳出には積極的に基金を活用し、適切な基金の運用を行っていく。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年度は取り崩しがなく、令和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年度決算余剰分等で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年度は取り崩しがなかったが、降雪の状況によっては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百万円程度の追加支出の可能性がある。緊急時に即座に対応できるだけの基金の確保は必要であるため、堅調な基金運用に努める。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現在は財政調整基金の積み立てを優先を優先していることから、例年、地方債残高に対してかなり低い割合の積み立てしかできていない状況である。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満期一括返済の地方債はなく、地方債残高も減少しているため、今後とも慎重な財政運営に努めたい。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青森県黒石市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31,557
31,390
217.05
20,340,961
19,144,605
1,035,163
9,058,885
11,510,886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年から横ばい状態が続いており、令和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0.37</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歳入における自主財源が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割を下回っていることから、税収の確保に努める。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97790</xdr:rowOff>
    </xdr:from>
    <xdr:to>
      <xdr:col>23</xdr:col>
      <xdr:colOff>133350</xdr:colOff>
      <xdr:row>42</xdr:row>
      <xdr:rowOff>121920</xdr:rowOff>
    </xdr:to>
    <xdr:cxnSp macro="">
      <xdr:nvCxnSpPr>
        <xdr:cNvPr id="67" name="直線コネクタ 66"/>
        <xdr:cNvCxnSpPr/>
      </xdr:nvCxnSpPr>
      <xdr:spPr>
        <a:xfrm flipV="1">
          <a:off x="4114800" y="729869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97790</xdr:rowOff>
    </xdr:from>
    <xdr:to>
      <xdr:col>19</xdr:col>
      <xdr:colOff>133350</xdr:colOff>
      <xdr:row>42</xdr:row>
      <xdr:rowOff>121920</xdr:rowOff>
    </xdr:to>
    <xdr:cxnSp macro="">
      <xdr:nvCxnSpPr>
        <xdr:cNvPr id="70" name="直線コネクタ 69"/>
        <xdr:cNvCxnSpPr/>
      </xdr:nvCxnSpPr>
      <xdr:spPr>
        <a:xfrm>
          <a:off x="3225800" y="72986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134637</xdr:rowOff>
    </xdr:from>
    <xdr:ext cx="736600" cy="259045"/>
    <xdr:sp macro="" textlink="">
      <xdr:nvSpPr>
        <xdr:cNvPr id="72" name="テキスト ボックス 71"/>
        <xdr:cNvSpPr txBox="1"/>
      </xdr:nvSpPr>
      <xdr:spPr>
        <a:xfrm>
          <a:off x="3733800" y="699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97790</xdr:rowOff>
    </xdr:from>
    <xdr:to>
      <xdr:col>15</xdr:col>
      <xdr:colOff>82550</xdr:colOff>
      <xdr:row>42</xdr:row>
      <xdr:rowOff>121920</xdr:rowOff>
    </xdr:to>
    <xdr:cxnSp macro="">
      <xdr:nvCxnSpPr>
        <xdr:cNvPr id="73" name="直線コネクタ 72"/>
        <xdr:cNvCxnSpPr/>
      </xdr:nvCxnSpPr>
      <xdr:spPr>
        <a:xfrm flipV="1">
          <a:off x="2336800" y="72986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121920</xdr:rowOff>
    </xdr:from>
    <xdr:to>
      <xdr:col>11</xdr:col>
      <xdr:colOff>31750</xdr:colOff>
      <xdr:row>42</xdr:row>
      <xdr:rowOff>121920</xdr:rowOff>
    </xdr:to>
    <xdr:cxnSp macro="">
      <xdr:nvCxnSpPr>
        <xdr:cNvPr id="76" name="直線コネクタ 75"/>
        <xdr:cNvCxnSpPr/>
      </xdr:nvCxnSpPr>
      <xdr:spPr>
        <a:xfrm>
          <a:off x="1447800" y="7322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78" name="テキスト ボックス 77"/>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46990</xdr:rowOff>
    </xdr:from>
    <xdr:to>
      <xdr:col>23</xdr:col>
      <xdr:colOff>184150</xdr:colOff>
      <xdr:row>42</xdr:row>
      <xdr:rowOff>148590</xdr:rowOff>
    </xdr:to>
    <xdr:sp macro="" textlink="">
      <xdr:nvSpPr>
        <xdr:cNvPr id="86" name="楕円 85"/>
        <xdr:cNvSpPr/>
      </xdr:nvSpPr>
      <xdr:spPr>
        <a:xfrm>
          <a:off x="49022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19067</xdr:rowOff>
    </xdr:from>
    <xdr:ext cx="762000" cy="259045"/>
    <xdr:sp macro="" textlink="">
      <xdr:nvSpPr>
        <xdr:cNvPr id="87" name="財政力該当値テキスト"/>
        <xdr:cNvSpPr txBox="1"/>
      </xdr:nvSpPr>
      <xdr:spPr>
        <a:xfrm>
          <a:off x="5041900" y="721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71120</xdr:rowOff>
    </xdr:from>
    <xdr:to>
      <xdr:col>19</xdr:col>
      <xdr:colOff>184150</xdr:colOff>
      <xdr:row>43</xdr:row>
      <xdr:rowOff>1270</xdr:rowOff>
    </xdr:to>
    <xdr:sp macro="" textlink="">
      <xdr:nvSpPr>
        <xdr:cNvPr id="88" name="楕円 87"/>
        <xdr:cNvSpPr/>
      </xdr:nvSpPr>
      <xdr:spPr>
        <a:xfrm>
          <a:off x="4064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157497</xdr:rowOff>
    </xdr:from>
    <xdr:ext cx="736600" cy="259045"/>
    <xdr:sp macro="" textlink="">
      <xdr:nvSpPr>
        <xdr:cNvPr id="89" name="テキスト ボックス 88"/>
        <xdr:cNvSpPr txBox="1"/>
      </xdr:nvSpPr>
      <xdr:spPr>
        <a:xfrm>
          <a:off x="3733800" y="735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46990</xdr:rowOff>
    </xdr:from>
    <xdr:to>
      <xdr:col>15</xdr:col>
      <xdr:colOff>133350</xdr:colOff>
      <xdr:row>42</xdr:row>
      <xdr:rowOff>148590</xdr:rowOff>
    </xdr:to>
    <xdr:sp macro="" textlink="">
      <xdr:nvSpPr>
        <xdr:cNvPr id="90" name="楕円 89"/>
        <xdr:cNvSpPr/>
      </xdr:nvSpPr>
      <xdr:spPr>
        <a:xfrm>
          <a:off x="3175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133367</xdr:rowOff>
    </xdr:from>
    <xdr:ext cx="762000" cy="259045"/>
    <xdr:sp macro="" textlink="">
      <xdr:nvSpPr>
        <xdr:cNvPr id="91" name="テキスト ボックス 90"/>
        <xdr:cNvSpPr txBox="1"/>
      </xdr:nvSpPr>
      <xdr:spPr>
        <a:xfrm>
          <a:off x="2844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71120</xdr:rowOff>
    </xdr:from>
    <xdr:to>
      <xdr:col>11</xdr:col>
      <xdr:colOff>82550</xdr:colOff>
      <xdr:row>43</xdr:row>
      <xdr:rowOff>1270</xdr:rowOff>
    </xdr:to>
    <xdr:sp macro="" textlink="">
      <xdr:nvSpPr>
        <xdr:cNvPr id="92" name="楕円 91"/>
        <xdr:cNvSpPr/>
      </xdr:nvSpPr>
      <xdr:spPr>
        <a:xfrm>
          <a:off x="2286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157497</xdr:rowOff>
    </xdr:from>
    <xdr:ext cx="762000" cy="259045"/>
    <xdr:sp macro="" textlink="">
      <xdr:nvSpPr>
        <xdr:cNvPr id="93" name="テキスト ボックス 92"/>
        <xdr:cNvSpPr txBox="1"/>
      </xdr:nvSpPr>
      <xdr:spPr>
        <a:xfrm>
          <a:off x="1955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71120</xdr:rowOff>
    </xdr:from>
    <xdr:to>
      <xdr:col>7</xdr:col>
      <xdr:colOff>31750</xdr:colOff>
      <xdr:row>43</xdr:row>
      <xdr:rowOff>1270</xdr:rowOff>
    </xdr:to>
    <xdr:sp macro="" textlink="">
      <xdr:nvSpPr>
        <xdr:cNvPr id="94" name="楕円 93"/>
        <xdr:cNvSpPr/>
      </xdr:nvSpPr>
      <xdr:spPr>
        <a:xfrm>
          <a:off x="1397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157497</xdr:rowOff>
    </xdr:from>
    <xdr:ext cx="762000" cy="259045"/>
    <xdr:sp macro="" textlink="">
      <xdr:nvSpPr>
        <xdr:cNvPr id="95" name="テキスト ボックス 94"/>
        <xdr:cNvSpPr txBox="1"/>
      </xdr:nvSpPr>
      <xdr:spPr>
        <a:xfrm>
          <a:off x="1066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経常収支比率は昨年度に比べて</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％上がり</a:t>
          </a:r>
          <a:r>
            <a:rPr kumimoji="1" lang="en-US" altLang="ja-JP" sz="1300">
              <a:latin typeface="ＭＳ Ｐゴシック" panose="020B0600070205080204" pitchFamily="50" charset="-128"/>
              <a:ea typeface="ＭＳ Ｐゴシック" panose="020B0600070205080204" pitchFamily="50" charset="-128"/>
            </a:rPr>
            <a:t>91.7</a:t>
          </a:r>
          <a:r>
            <a:rPr kumimoji="1" lang="ja-JP" altLang="en-US" sz="1300">
              <a:latin typeface="ＭＳ Ｐゴシック" panose="020B0600070205080204" pitchFamily="50" charset="-128"/>
              <a:ea typeface="ＭＳ Ｐゴシック" panose="020B0600070205080204" pitchFamily="50" charset="-128"/>
            </a:rPr>
            <a:t>％となった。地方交付税や地方譲与税などの経常的収入が増加したことが主な要因である。</a:t>
          </a:r>
        </a:p>
        <a:p>
          <a:r>
            <a:rPr kumimoji="1" lang="ja-JP" altLang="en-US" sz="1300">
              <a:latin typeface="ＭＳ Ｐゴシック" panose="020B0600070205080204" pitchFamily="50" charset="-128"/>
              <a:ea typeface="ＭＳ Ｐゴシック" panose="020B0600070205080204" pitchFamily="50" charset="-128"/>
            </a:rPr>
            <a:t>　当市は普通交付税等の依存財源の割合が高いことから、国の財源に左右されやすい傾向にあるため、税収の確保及び経費の削減に努める必要がある。</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114119</xdr:rowOff>
    </xdr:from>
    <xdr:to>
      <xdr:col>23</xdr:col>
      <xdr:colOff>133350</xdr:colOff>
      <xdr:row>60</xdr:row>
      <xdr:rowOff>49530</xdr:rowOff>
    </xdr:to>
    <xdr:cxnSp macro="">
      <xdr:nvCxnSpPr>
        <xdr:cNvPr id="132" name="直線コネクタ 131"/>
        <xdr:cNvCxnSpPr/>
      </xdr:nvCxnSpPr>
      <xdr:spPr>
        <a:xfrm>
          <a:off x="4114800" y="10229669"/>
          <a:ext cx="838200" cy="10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162940</xdr:rowOff>
    </xdr:from>
    <xdr:ext cx="762000" cy="259045"/>
    <xdr:sp macro="" textlink="">
      <xdr:nvSpPr>
        <xdr:cNvPr id="133" name="財政構造の弾力性平均値テキスト"/>
        <xdr:cNvSpPr txBox="1"/>
      </xdr:nvSpPr>
      <xdr:spPr>
        <a:xfrm>
          <a:off x="5041900" y="10278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114119</xdr:rowOff>
    </xdr:from>
    <xdr:to>
      <xdr:col>19</xdr:col>
      <xdr:colOff>133350</xdr:colOff>
      <xdr:row>60</xdr:row>
      <xdr:rowOff>4717</xdr:rowOff>
    </xdr:to>
    <xdr:cxnSp macro="">
      <xdr:nvCxnSpPr>
        <xdr:cNvPr id="135" name="直線コネクタ 134"/>
        <xdr:cNvCxnSpPr/>
      </xdr:nvCxnSpPr>
      <xdr:spPr>
        <a:xfrm flipV="1">
          <a:off x="3225800" y="10229669"/>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199</xdr:rowOff>
    </xdr:from>
    <xdr:ext cx="736600" cy="259045"/>
    <xdr:sp macro="" textlink="">
      <xdr:nvSpPr>
        <xdr:cNvPr id="137" name="テキスト ボックス 136"/>
        <xdr:cNvSpPr txBox="1"/>
      </xdr:nvSpPr>
      <xdr:spPr>
        <a:xfrm>
          <a:off x="3733800" y="994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4717</xdr:rowOff>
    </xdr:from>
    <xdr:to>
      <xdr:col>15</xdr:col>
      <xdr:colOff>82550</xdr:colOff>
      <xdr:row>60</xdr:row>
      <xdr:rowOff>146050</xdr:rowOff>
    </xdr:to>
    <xdr:cxnSp macro="">
      <xdr:nvCxnSpPr>
        <xdr:cNvPr id="138" name="直線コネクタ 137"/>
        <xdr:cNvCxnSpPr/>
      </xdr:nvCxnSpPr>
      <xdr:spPr>
        <a:xfrm flipV="1">
          <a:off x="2336800" y="10291717"/>
          <a:ext cx="889000" cy="14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112684</xdr:rowOff>
    </xdr:from>
    <xdr:ext cx="762000" cy="259045"/>
    <xdr:sp macro="" textlink="">
      <xdr:nvSpPr>
        <xdr:cNvPr id="140" name="テキスト ボックス 139"/>
        <xdr:cNvSpPr txBox="1"/>
      </xdr:nvSpPr>
      <xdr:spPr>
        <a:xfrm>
          <a:off x="2844800" y="1039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146050</xdr:rowOff>
    </xdr:from>
    <xdr:to>
      <xdr:col>11</xdr:col>
      <xdr:colOff>31750</xdr:colOff>
      <xdr:row>61</xdr:row>
      <xdr:rowOff>46990</xdr:rowOff>
    </xdr:to>
    <xdr:cxnSp macro="">
      <xdr:nvCxnSpPr>
        <xdr:cNvPr id="141" name="直線コネクタ 140"/>
        <xdr:cNvCxnSpPr/>
      </xdr:nvCxnSpPr>
      <xdr:spPr>
        <a:xfrm flipV="1">
          <a:off x="1447800" y="104330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xdr:cNvSpPr/>
      </xdr:nvSpPr>
      <xdr:spPr>
        <a:xfrm>
          <a:off x="2286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8000</xdr:rowOff>
    </xdr:from>
    <xdr:ext cx="762000" cy="259045"/>
    <xdr:sp macro="" textlink="">
      <xdr:nvSpPr>
        <xdr:cNvPr id="143" name="テキスト ボックス 142"/>
        <xdr:cNvSpPr txBox="1"/>
      </xdr:nvSpPr>
      <xdr:spPr>
        <a:xfrm>
          <a:off x="1955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xdr:cNvSpPr/>
      </xdr:nvSpPr>
      <xdr:spPr>
        <a:xfrm>
          <a:off x="1397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155320</xdr:rowOff>
    </xdr:from>
    <xdr:ext cx="762000" cy="259045"/>
    <xdr:sp macro="" textlink="">
      <xdr:nvSpPr>
        <xdr:cNvPr id="145" name="テキスト ボックス 144"/>
        <xdr:cNvSpPr txBox="1"/>
      </xdr:nvSpPr>
      <xdr:spPr>
        <a:xfrm>
          <a:off x="1066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170180</xdr:rowOff>
    </xdr:from>
    <xdr:to>
      <xdr:col>23</xdr:col>
      <xdr:colOff>184150</xdr:colOff>
      <xdr:row>60</xdr:row>
      <xdr:rowOff>100330</xdr:rowOff>
    </xdr:to>
    <xdr:sp macro="" textlink="">
      <xdr:nvSpPr>
        <xdr:cNvPr id="151" name="楕円 150"/>
        <xdr:cNvSpPr/>
      </xdr:nvSpPr>
      <xdr:spPr>
        <a:xfrm>
          <a:off x="49022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15257</xdr:rowOff>
    </xdr:from>
    <xdr:ext cx="762000" cy="259045"/>
    <xdr:sp macro="" textlink="">
      <xdr:nvSpPr>
        <xdr:cNvPr id="152" name="財政構造の弾力性該当値テキスト"/>
        <xdr:cNvSpPr txBox="1"/>
      </xdr:nvSpPr>
      <xdr:spPr>
        <a:xfrm>
          <a:off x="5041900" y="1013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63319</xdr:rowOff>
    </xdr:from>
    <xdr:to>
      <xdr:col>19</xdr:col>
      <xdr:colOff>184150</xdr:colOff>
      <xdr:row>59</xdr:row>
      <xdr:rowOff>164919</xdr:rowOff>
    </xdr:to>
    <xdr:sp macro="" textlink="">
      <xdr:nvSpPr>
        <xdr:cNvPr id="153" name="楕円 152"/>
        <xdr:cNvSpPr/>
      </xdr:nvSpPr>
      <xdr:spPr>
        <a:xfrm>
          <a:off x="4064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149696</xdr:rowOff>
    </xdr:from>
    <xdr:ext cx="736600" cy="259045"/>
    <xdr:sp macro="" textlink="">
      <xdr:nvSpPr>
        <xdr:cNvPr id="154" name="テキスト ボックス 153"/>
        <xdr:cNvSpPr txBox="1"/>
      </xdr:nvSpPr>
      <xdr:spPr>
        <a:xfrm>
          <a:off x="3733800" y="10265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125367</xdr:rowOff>
    </xdr:from>
    <xdr:to>
      <xdr:col>15</xdr:col>
      <xdr:colOff>133350</xdr:colOff>
      <xdr:row>60</xdr:row>
      <xdr:rowOff>55517</xdr:rowOff>
    </xdr:to>
    <xdr:sp macro="" textlink="">
      <xdr:nvSpPr>
        <xdr:cNvPr id="155" name="楕円 154"/>
        <xdr:cNvSpPr/>
      </xdr:nvSpPr>
      <xdr:spPr>
        <a:xfrm>
          <a:off x="3175000" y="102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65694</xdr:rowOff>
    </xdr:from>
    <xdr:ext cx="762000" cy="259045"/>
    <xdr:sp macro="" textlink="">
      <xdr:nvSpPr>
        <xdr:cNvPr id="156" name="テキスト ボックス 155"/>
        <xdr:cNvSpPr txBox="1"/>
      </xdr:nvSpPr>
      <xdr:spPr>
        <a:xfrm>
          <a:off x="2844800" y="1000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95250</xdr:rowOff>
    </xdr:from>
    <xdr:to>
      <xdr:col>11</xdr:col>
      <xdr:colOff>82550</xdr:colOff>
      <xdr:row>61</xdr:row>
      <xdr:rowOff>25400</xdr:rowOff>
    </xdr:to>
    <xdr:sp macro="" textlink="">
      <xdr:nvSpPr>
        <xdr:cNvPr id="157" name="楕円 156"/>
        <xdr:cNvSpPr/>
      </xdr:nvSpPr>
      <xdr:spPr>
        <a:xfrm>
          <a:off x="2286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10177</xdr:rowOff>
    </xdr:from>
    <xdr:ext cx="762000" cy="259045"/>
    <xdr:sp macro="" textlink="">
      <xdr:nvSpPr>
        <xdr:cNvPr id="158" name="テキスト ボックス 157"/>
        <xdr:cNvSpPr txBox="1"/>
      </xdr:nvSpPr>
      <xdr:spPr>
        <a:xfrm>
          <a:off x="1955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167640</xdr:rowOff>
    </xdr:from>
    <xdr:to>
      <xdr:col>7</xdr:col>
      <xdr:colOff>31750</xdr:colOff>
      <xdr:row>61</xdr:row>
      <xdr:rowOff>97790</xdr:rowOff>
    </xdr:to>
    <xdr:sp macro="" textlink="">
      <xdr:nvSpPr>
        <xdr:cNvPr id="159" name="楕円 158"/>
        <xdr:cNvSpPr/>
      </xdr:nvSpPr>
      <xdr:spPr>
        <a:xfrm>
          <a:off x="1397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82567</xdr:rowOff>
    </xdr:from>
    <xdr:ext cx="762000" cy="259045"/>
    <xdr:sp macro="" textlink="">
      <xdr:nvSpPr>
        <xdr:cNvPr id="160" name="テキスト ボックス 159"/>
        <xdr:cNvSpPr txBox="1"/>
      </xdr:nvSpPr>
      <xdr:spPr>
        <a:xfrm>
          <a:off x="1066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[154,044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人件費・物件費の増により昨年度と比べ</a:t>
          </a:r>
          <a:r>
            <a:rPr kumimoji="1" lang="en-US" altLang="ja-JP" sz="1300">
              <a:latin typeface="ＭＳ Ｐゴシック" panose="020B0600070205080204" pitchFamily="50" charset="-128"/>
              <a:ea typeface="ＭＳ Ｐゴシック" panose="020B0600070205080204" pitchFamily="50" charset="-128"/>
            </a:rPr>
            <a:t>10,351</a:t>
          </a:r>
          <a:r>
            <a:rPr kumimoji="1" lang="ja-JP" altLang="en-US" sz="1300">
              <a:latin typeface="ＭＳ Ｐゴシック" panose="020B0600070205080204" pitchFamily="50" charset="-128"/>
              <a:ea typeface="ＭＳ Ｐゴシック" panose="020B0600070205080204" pitchFamily="50" charset="-128"/>
            </a:rPr>
            <a:t>円増加したが、依然として類似団体内平均を下回っている。</a:t>
          </a:r>
        </a:p>
        <a:p>
          <a:r>
            <a:rPr kumimoji="1" lang="ja-JP" altLang="en-US" sz="1300">
              <a:latin typeface="ＭＳ Ｐゴシック" panose="020B0600070205080204" pitchFamily="50" charset="-128"/>
              <a:ea typeface="ＭＳ Ｐゴシック" panose="020B0600070205080204" pitchFamily="50" charset="-128"/>
            </a:rPr>
            <a:t>　物件費の増の主な要因として、価格高騰対策くろいし応援商品券事業や市民差ビス施設設備関係等業務委託料の増などがあげられる。</a:t>
          </a:r>
        </a:p>
        <a:p>
          <a:r>
            <a:rPr kumimoji="1" lang="ja-JP" altLang="en-US" sz="1300">
              <a:latin typeface="ＭＳ Ｐゴシック" panose="020B0600070205080204" pitchFamily="50" charset="-128"/>
              <a:ea typeface="ＭＳ Ｐゴシック" panose="020B0600070205080204" pitchFamily="50" charset="-128"/>
            </a:rPr>
            <a:t>　今後も、備品購入費や委託料等の精査により物件費の抑制、削減に努めたい。</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103429</xdr:rowOff>
    </xdr:from>
    <xdr:to>
      <xdr:col>23</xdr:col>
      <xdr:colOff>133350</xdr:colOff>
      <xdr:row>81</xdr:row>
      <xdr:rowOff>121270</xdr:rowOff>
    </xdr:to>
    <xdr:cxnSp macro="">
      <xdr:nvCxnSpPr>
        <xdr:cNvPr id="196" name="直線コネクタ 195"/>
        <xdr:cNvCxnSpPr/>
      </xdr:nvCxnSpPr>
      <xdr:spPr>
        <a:xfrm>
          <a:off x="4114800" y="13990879"/>
          <a:ext cx="838200" cy="1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144866</xdr:rowOff>
    </xdr:from>
    <xdr:ext cx="762000" cy="259045"/>
    <xdr:sp macro="" textlink="">
      <xdr:nvSpPr>
        <xdr:cNvPr id="197" name="人件費・物件費等の状況平均値テキスト"/>
        <xdr:cNvSpPr txBox="1"/>
      </xdr:nvSpPr>
      <xdr:spPr>
        <a:xfrm>
          <a:off x="5041900" y="14032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88875</xdr:rowOff>
    </xdr:from>
    <xdr:to>
      <xdr:col>19</xdr:col>
      <xdr:colOff>133350</xdr:colOff>
      <xdr:row>81</xdr:row>
      <xdr:rowOff>103429</xdr:rowOff>
    </xdr:to>
    <xdr:cxnSp macro="">
      <xdr:nvCxnSpPr>
        <xdr:cNvPr id="199" name="直線コネクタ 198"/>
        <xdr:cNvCxnSpPr/>
      </xdr:nvCxnSpPr>
      <xdr:spPr>
        <a:xfrm>
          <a:off x="3225800" y="13976325"/>
          <a:ext cx="889000" cy="1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76182</xdr:rowOff>
    </xdr:from>
    <xdr:ext cx="736600" cy="259045"/>
    <xdr:sp macro="" textlink="">
      <xdr:nvSpPr>
        <xdr:cNvPr id="201" name="テキスト ボックス 200"/>
        <xdr:cNvSpPr txBox="1"/>
      </xdr:nvSpPr>
      <xdr:spPr>
        <a:xfrm>
          <a:off x="3733800" y="14135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62312</xdr:rowOff>
    </xdr:from>
    <xdr:to>
      <xdr:col>15</xdr:col>
      <xdr:colOff>82550</xdr:colOff>
      <xdr:row>81</xdr:row>
      <xdr:rowOff>88875</xdr:rowOff>
    </xdr:to>
    <xdr:cxnSp macro="">
      <xdr:nvCxnSpPr>
        <xdr:cNvPr id="202" name="直線コネクタ 201"/>
        <xdr:cNvCxnSpPr/>
      </xdr:nvCxnSpPr>
      <xdr:spPr>
        <a:xfrm>
          <a:off x="2336800" y="13949762"/>
          <a:ext cx="889000" cy="2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56055</xdr:rowOff>
    </xdr:from>
    <xdr:ext cx="762000" cy="259045"/>
    <xdr:sp macro="" textlink="">
      <xdr:nvSpPr>
        <xdr:cNvPr id="204" name="テキスト ボックス 203"/>
        <xdr:cNvSpPr txBox="1"/>
      </xdr:nvSpPr>
      <xdr:spPr>
        <a:xfrm>
          <a:off x="2844800" y="1411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55824</xdr:rowOff>
    </xdr:from>
    <xdr:to>
      <xdr:col>11</xdr:col>
      <xdr:colOff>31750</xdr:colOff>
      <xdr:row>81</xdr:row>
      <xdr:rowOff>62312</xdr:rowOff>
    </xdr:to>
    <xdr:cxnSp macro="">
      <xdr:nvCxnSpPr>
        <xdr:cNvPr id="205" name="直線コネクタ 204"/>
        <xdr:cNvCxnSpPr/>
      </xdr:nvCxnSpPr>
      <xdr:spPr>
        <a:xfrm>
          <a:off x="1447800" y="13943274"/>
          <a:ext cx="889000" cy="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xdr:cNvSpPr/>
      </xdr:nvSpPr>
      <xdr:spPr>
        <a:xfrm>
          <a:off x="2286000" y="140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27942</xdr:rowOff>
    </xdr:from>
    <xdr:ext cx="762000" cy="259045"/>
    <xdr:sp macro="" textlink="">
      <xdr:nvSpPr>
        <xdr:cNvPr id="207" name="テキスト ボックス 206"/>
        <xdr:cNvSpPr txBox="1"/>
      </xdr:nvSpPr>
      <xdr:spPr>
        <a:xfrm>
          <a:off x="1955800" y="14086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xdr:cNvSpPr/>
      </xdr:nvSpPr>
      <xdr:spPr>
        <a:xfrm>
          <a:off x="1397000" y="1398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17046</xdr:rowOff>
    </xdr:from>
    <xdr:ext cx="762000" cy="259045"/>
    <xdr:sp macro="" textlink="">
      <xdr:nvSpPr>
        <xdr:cNvPr id="209" name="テキスト ボックス 208"/>
        <xdr:cNvSpPr txBox="1"/>
      </xdr:nvSpPr>
      <xdr:spPr>
        <a:xfrm>
          <a:off x="1066800" y="1407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70470</xdr:rowOff>
    </xdr:from>
    <xdr:to>
      <xdr:col>23</xdr:col>
      <xdr:colOff>184150</xdr:colOff>
      <xdr:row>82</xdr:row>
      <xdr:rowOff>620</xdr:rowOff>
    </xdr:to>
    <xdr:sp macro="" textlink="">
      <xdr:nvSpPr>
        <xdr:cNvPr id="215" name="楕円 214"/>
        <xdr:cNvSpPr/>
      </xdr:nvSpPr>
      <xdr:spPr>
        <a:xfrm>
          <a:off x="4902200" y="1395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163197</xdr:rowOff>
    </xdr:from>
    <xdr:ext cx="762000" cy="259045"/>
    <xdr:sp macro="" textlink="">
      <xdr:nvSpPr>
        <xdr:cNvPr id="216" name="人件費・物件費等の状況該当値テキスト"/>
        <xdr:cNvSpPr txBox="1"/>
      </xdr:nvSpPr>
      <xdr:spPr>
        <a:xfrm>
          <a:off x="5041900" y="1387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52629</xdr:rowOff>
    </xdr:from>
    <xdr:to>
      <xdr:col>19</xdr:col>
      <xdr:colOff>184150</xdr:colOff>
      <xdr:row>81</xdr:row>
      <xdr:rowOff>154229</xdr:rowOff>
    </xdr:to>
    <xdr:sp macro="" textlink="">
      <xdr:nvSpPr>
        <xdr:cNvPr id="217" name="楕円 216"/>
        <xdr:cNvSpPr/>
      </xdr:nvSpPr>
      <xdr:spPr>
        <a:xfrm>
          <a:off x="4064000" y="1394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164406</xdr:rowOff>
    </xdr:from>
    <xdr:ext cx="736600" cy="259045"/>
    <xdr:sp macro="" textlink="">
      <xdr:nvSpPr>
        <xdr:cNvPr id="218" name="テキスト ボックス 217"/>
        <xdr:cNvSpPr txBox="1"/>
      </xdr:nvSpPr>
      <xdr:spPr>
        <a:xfrm>
          <a:off x="3733800" y="13708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38075</xdr:rowOff>
    </xdr:from>
    <xdr:to>
      <xdr:col>15</xdr:col>
      <xdr:colOff>133350</xdr:colOff>
      <xdr:row>81</xdr:row>
      <xdr:rowOff>139675</xdr:rowOff>
    </xdr:to>
    <xdr:sp macro="" textlink="">
      <xdr:nvSpPr>
        <xdr:cNvPr id="219" name="楕円 218"/>
        <xdr:cNvSpPr/>
      </xdr:nvSpPr>
      <xdr:spPr>
        <a:xfrm>
          <a:off x="3175000" y="1392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149852</xdr:rowOff>
    </xdr:from>
    <xdr:ext cx="762000" cy="259045"/>
    <xdr:sp macro="" textlink="">
      <xdr:nvSpPr>
        <xdr:cNvPr id="220" name="テキスト ボックス 219"/>
        <xdr:cNvSpPr txBox="1"/>
      </xdr:nvSpPr>
      <xdr:spPr>
        <a:xfrm>
          <a:off x="2844800" y="1369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11512</xdr:rowOff>
    </xdr:from>
    <xdr:to>
      <xdr:col>11</xdr:col>
      <xdr:colOff>82550</xdr:colOff>
      <xdr:row>81</xdr:row>
      <xdr:rowOff>113112</xdr:rowOff>
    </xdr:to>
    <xdr:sp macro="" textlink="">
      <xdr:nvSpPr>
        <xdr:cNvPr id="221" name="楕円 220"/>
        <xdr:cNvSpPr/>
      </xdr:nvSpPr>
      <xdr:spPr>
        <a:xfrm>
          <a:off x="2286000" y="1389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123289</xdr:rowOff>
    </xdr:from>
    <xdr:ext cx="762000" cy="259045"/>
    <xdr:sp macro="" textlink="">
      <xdr:nvSpPr>
        <xdr:cNvPr id="222" name="テキスト ボックス 221"/>
        <xdr:cNvSpPr txBox="1"/>
      </xdr:nvSpPr>
      <xdr:spPr>
        <a:xfrm>
          <a:off x="1955800" y="1366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5024</xdr:rowOff>
    </xdr:from>
    <xdr:to>
      <xdr:col>7</xdr:col>
      <xdr:colOff>31750</xdr:colOff>
      <xdr:row>81</xdr:row>
      <xdr:rowOff>106624</xdr:rowOff>
    </xdr:to>
    <xdr:sp macro="" textlink="">
      <xdr:nvSpPr>
        <xdr:cNvPr id="223" name="楕円 222"/>
        <xdr:cNvSpPr/>
      </xdr:nvSpPr>
      <xdr:spPr>
        <a:xfrm>
          <a:off x="1397000" y="1389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116801</xdr:rowOff>
    </xdr:from>
    <xdr:ext cx="762000" cy="259045"/>
    <xdr:sp macro="" textlink="">
      <xdr:nvSpPr>
        <xdr:cNvPr id="224" name="テキスト ボックス 223"/>
        <xdr:cNvSpPr txBox="1"/>
      </xdr:nvSpPr>
      <xdr:spPr>
        <a:xfrm>
          <a:off x="1066800" y="1366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ラスパイレス指数は昨年度から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ポイント下がり</a:t>
          </a:r>
          <a:r>
            <a:rPr kumimoji="1" lang="en-US" altLang="ja-JP" sz="1300">
              <a:latin typeface="ＭＳ Ｐゴシック" panose="020B0600070205080204" pitchFamily="50" charset="-128"/>
              <a:ea typeface="ＭＳ Ｐゴシック" panose="020B0600070205080204" pitchFamily="50" charset="-128"/>
            </a:rPr>
            <a:t>93.5</a:t>
          </a:r>
          <a:r>
            <a:rPr kumimoji="1" lang="ja-JP" altLang="en-US" sz="1300">
              <a:latin typeface="ＭＳ Ｐゴシック" panose="020B0600070205080204" pitchFamily="50" charset="-128"/>
              <a:ea typeface="ＭＳ Ｐゴシック" panose="020B0600070205080204" pitchFamily="50" charset="-128"/>
            </a:rPr>
            <a:t>であった。</a:t>
          </a:r>
        </a:p>
        <a:p>
          <a:r>
            <a:rPr kumimoji="1" lang="ja-JP" altLang="en-US" sz="1300">
              <a:latin typeface="ＭＳ Ｐゴシック" panose="020B0600070205080204" pitchFamily="50" charset="-128"/>
              <a:ea typeface="ＭＳ Ｐゴシック" panose="020B0600070205080204" pitchFamily="50" charset="-128"/>
            </a:rPr>
            <a:t>　財政再建対策の一環として、平成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年度の職員給</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％減を実施以降継続的に給与削減を行っており、令和元年度も給料表の級区分に応じ</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％の給与削減を行っていたが、令和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年度から削減を行っていない。</a:t>
          </a:r>
        </a:p>
        <a:p>
          <a:r>
            <a:rPr kumimoji="1" lang="ja-JP" altLang="en-US" sz="1300">
              <a:latin typeface="ＭＳ Ｐゴシック" panose="020B0600070205080204" pitchFamily="50" charset="-128"/>
              <a:ea typeface="ＭＳ Ｐゴシック" panose="020B0600070205080204" pitchFamily="50" charset="-128"/>
            </a:rPr>
            <a:t>　今後の財政状況を踏まえた上で適正な給与水準を維持していく。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39511</xdr:rowOff>
    </xdr:from>
    <xdr:to>
      <xdr:col>81</xdr:col>
      <xdr:colOff>44450</xdr:colOff>
      <xdr:row>83</xdr:row>
      <xdr:rowOff>93134</xdr:rowOff>
    </xdr:to>
    <xdr:cxnSp macro="">
      <xdr:nvCxnSpPr>
        <xdr:cNvPr id="258" name="直線コネクタ 257"/>
        <xdr:cNvCxnSpPr/>
      </xdr:nvCxnSpPr>
      <xdr:spPr>
        <a:xfrm flipV="1">
          <a:off x="16179800" y="14269861"/>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140705</xdr:rowOff>
    </xdr:from>
    <xdr:ext cx="762000" cy="259045"/>
    <xdr:sp macro="" textlink="">
      <xdr:nvSpPr>
        <xdr:cNvPr id="259" name="給与水準   （国との比較）平均値テキスト"/>
        <xdr:cNvSpPr txBox="1"/>
      </xdr:nvSpPr>
      <xdr:spPr>
        <a:xfrm>
          <a:off x="17106900" y="14713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23284</xdr:rowOff>
    </xdr:from>
    <xdr:to>
      <xdr:col>77</xdr:col>
      <xdr:colOff>44450</xdr:colOff>
      <xdr:row>83</xdr:row>
      <xdr:rowOff>93134</xdr:rowOff>
    </xdr:to>
    <xdr:cxnSp macro="">
      <xdr:nvCxnSpPr>
        <xdr:cNvPr id="261" name="直線コネクタ 260"/>
        <xdr:cNvCxnSpPr/>
      </xdr:nvCxnSpPr>
      <xdr:spPr>
        <a:xfrm>
          <a:off x="15290800" y="14082184"/>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63" name="テキスト ボックス 262"/>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60678</xdr:rowOff>
    </xdr:from>
    <xdr:to>
      <xdr:col>72</xdr:col>
      <xdr:colOff>203200</xdr:colOff>
      <xdr:row>82</xdr:row>
      <xdr:rowOff>23284</xdr:rowOff>
    </xdr:to>
    <xdr:cxnSp macro="">
      <xdr:nvCxnSpPr>
        <xdr:cNvPr id="264" name="直線コネクタ 263"/>
        <xdr:cNvCxnSpPr/>
      </xdr:nvCxnSpPr>
      <xdr:spPr>
        <a:xfrm>
          <a:off x="14401800" y="13948128"/>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6" name="テキスト ボックス 265"/>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151695</xdr:rowOff>
    </xdr:from>
    <xdr:to>
      <xdr:col>68</xdr:col>
      <xdr:colOff>152400</xdr:colOff>
      <xdr:row>81</xdr:row>
      <xdr:rowOff>60678</xdr:rowOff>
    </xdr:to>
    <xdr:cxnSp macro="">
      <xdr:nvCxnSpPr>
        <xdr:cNvPr id="267" name="直線コネクタ 266"/>
        <xdr:cNvCxnSpPr/>
      </xdr:nvCxnSpPr>
      <xdr:spPr>
        <a:xfrm>
          <a:off x="13512800" y="1386769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69" name="テキスト ボックス 268"/>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71" name="テキスト ボックス 270"/>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160161</xdr:rowOff>
    </xdr:from>
    <xdr:to>
      <xdr:col>81</xdr:col>
      <xdr:colOff>95250</xdr:colOff>
      <xdr:row>83</xdr:row>
      <xdr:rowOff>90311</xdr:rowOff>
    </xdr:to>
    <xdr:sp macro="" textlink="">
      <xdr:nvSpPr>
        <xdr:cNvPr id="277" name="楕円 276"/>
        <xdr:cNvSpPr/>
      </xdr:nvSpPr>
      <xdr:spPr>
        <a:xfrm>
          <a:off x="16967200" y="142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5238</xdr:rowOff>
    </xdr:from>
    <xdr:ext cx="762000" cy="259045"/>
    <xdr:sp macro="" textlink="">
      <xdr:nvSpPr>
        <xdr:cNvPr id="278" name="給与水準   （国との比較）該当値テキスト"/>
        <xdr:cNvSpPr txBox="1"/>
      </xdr:nvSpPr>
      <xdr:spPr>
        <a:xfrm>
          <a:off x="17106900" y="1406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42334</xdr:rowOff>
    </xdr:from>
    <xdr:to>
      <xdr:col>77</xdr:col>
      <xdr:colOff>95250</xdr:colOff>
      <xdr:row>83</xdr:row>
      <xdr:rowOff>143934</xdr:rowOff>
    </xdr:to>
    <xdr:sp macro="" textlink="">
      <xdr:nvSpPr>
        <xdr:cNvPr id="279" name="楕円 278"/>
        <xdr:cNvSpPr/>
      </xdr:nvSpPr>
      <xdr:spPr>
        <a:xfrm>
          <a:off x="16129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154111</xdr:rowOff>
    </xdr:from>
    <xdr:ext cx="736600" cy="259045"/>
    <xdr:sp macro="" textlink="">
      <xdr:nvSpPr>
        <xdr:cNvPr id="280" name="テキスト ボックス 279"/>
        <xdr:cNvSpPr txBox="1"/>
      </xdr:nvSpPr>
      <xdr:spPr>
        <a:xfrm>
          <a:off x="15798800" y="1404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143934</xdr:rowOff>
    </xdr:from>
    <xdr:to>
      <xdr:col>73</xdr:col>
      <xdr:colOff>44450</xdr:colOff>
      <xdr:row>82</xdr:row>
      <xdr:rowOff>74084</xdr:rowOff>
    </xdr:to>
    <xdr:sp macro="" textlink="">
      <xdr:nvSpPr>
        <xdr:cNvPr id="281" name="楕円 280"/>
        <xdr:cNvSpPr/>
      </xdr:nvSpPr>
      <xdr:spPr>
        <a:xfrm>
          <a:off x="152400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84261</xdr:rowOff>
    </xdr:from>
    <xdr:ext cx="762000" cy="259045"/>
    <xdr:sp macro="" textlink="">
      <xdr:nvSpPr>
        <xdr:cNvPr id="282" name="テキスト ボックス 281"/>
        <xdr:cNvSpPr txBox="1"/>
      </xdr:nvSpPr>
      <xdr:spPr>
        <a:xfrm>
          <a:off x="14909800" y="1380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9878</xdr:rowOff>
    </xdr:from>
    <xdr:to>
      <xdr:col>68</xdr:col>
      <xdr:colOff>203200</xdr:colOff>
      <xdr:row>81</xdr:row>
      <xdr:rowOff>111478</xdr:rowOff>
    </xdr:to>
    <xdr:sp macro="" textlink="">
      <xdr:nvSpPr>
        <xdr:cNvPr id="283" name="楕円 282"/>
        <xdr:cNvSpPr/>
      </xdr:nvSpPr>
      <xdr:spPr>
        <a:xfrm>
          <a:off x="14351000" y="1389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121655</xdr:rowOff>
    </xdr:from>
    <xdr:ext cx="762000" cy="259045"/>
    <xdr:sp macro="" textlink="">
      <xdr:nvSpPr>
        <xdr:cNvPr id="284" name="テキスト ボックス 283"/>
        <xdr:cNvSpPr txBox="1"/>
      </xdr:nvSpPr>
      <xdr:spPr>
        <a:xfrm>
          <a:off x="14020800" y="136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100895</xdr:rowOff>
    </xdr:from>
    <xdr:to>
      <xdr:col>64</xdr:col>
      <xdr:colOff>152400</xdr:colOff>
      <xdr:row>81</xdr:row>
      <xdr:rowOff>31045</xdr:rowOff>
    </xdr:to>
    <xdr:sp macro="" textlink="">
      <xdr:nvSpPr>
        <xdr:cNvPr id="285" name="楕円 284"/>
        <xdr:cNvSpPr/>
      </xdr:nvSpPr>
      <xdr:spPr>
        <a:xfrm>
          <a:off x="13462000" y="1381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41222</xdr:rowOff>
    </xdr:from>
    <xdr:ext cx="762000" cy="259045"/>
    <xdr:sp macro="" textlink="">
      <xdr:nvSpPr>
        <xdr:cNvPr id="286" name="テキスト ボックス 285"/>
        <xdr:cNvSpPr txBox="1"/>
      </xdr:nvSpPr>
      <xdr:spPr>
        <a:xfrm>
          <a:off x="13131800" y="13585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「行財政運営方針」に従い職員数を削減してきたが、近年の職員数はほぼ横ばいである。</a:t>
          </a:r>
        </a:p>
        <a:p>
          <a:r>
            <a:rPr kumimoji="1" lang="ja-JP" altLang="en-US" sz="1300">
              <a:latin typeface="ＭＳ Ｐゴシック" panose="020B0600070205080204" pitchFamily="50" charset="-128"/>
              <a:ea typeface="ＭＳ Ｐゴシック" panose="020B0600070205080204" pitchFamily="50" charset="-128"/>
            </a:rPr>
            <a:t>　今後も行政課題に対応した職員配置をしつつも、指定管理者制度や事務の適正などより適正な定員管理に努める。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44027</xdr:rowOff>
    </xdr:from>
    <xdr:to>
      <xdr:col>81</xdr:col>
      <xdr:colOff>44450</xdr:colOff>
      <xdr:row>59</xdr:row>
      <xdr:rowOff>46325</xdr:rowOff>
    </xdr:to>
    <xdr:cxnSp macro="">
      <xdr:nvCxnSpPr>
        <xdr:cNvPr id="323" name="直線コネクタ 322"/>
        <xdr:cNvCxnSpPr/>
      </xdr:nvCxnSpPr>
      <xdr:spPr>
        <a:xfrm>
          <a:off x="16179800" y="10159577"/>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106394</xdr:rowOff>
    </xdr:from>
    <xdr:ext cx="762000" cy="259045"/>
    <xdr:sp macro="" textlink="">
      <xdr:nvSpPr>
        <xdr:cNvPr id="324" name="定員管理の状況平均値テキスト"/>
        <xdr:cNvSpPr txBox="1"/>
      </xdr:nvSpPr>
      <xdr:spPr>
        <a:xfrm>
          <a:off x="17106900" y="10393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29089</xdr:rowOff>
    </xdr:from>
    <xdr:to>
      <xdr:col>77</xdr:col>
      <xdr:colOff>44450</xdr:colOff>
      <xdr:row>59</xdr:row>
      <xdr:rowOff>44027</xdr:rowOff>
    </xdr:to>
    <xdr:cxnSp macro="">
      <xdr:nvCxnSpPr>
        <xdr:cNvPr id="326" name="直線コネクタ 325"/>
        <xdr:cNvCxnSpPr/>
      </xdr:nvCxnSpPr>
      <xdr:spPr>
        <a:xfrm>
          <a:off x="15290800" y="10144639"/>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38903</xdr:rowOff>
    </xdr:from>
    <xdr:ext cx="736600" cy="259045"/>
    <xdr:sp macro="" textlink="">
      <xdr:nvSpPr>
        <xdr:cNvPr id="328" name="テキスト ボックス 327"/>
        <xdr:cNvSpPr txBox="1"/>
      </xdr:nvSpPr>
      <xdr:spPr>
        <a:xfrm>
          <a:off x="15798800" y="1049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154577</xdr:rowOff>
    </xdr:from>
    <xdr:to>
      <xdr:col>72</xdr:col>
      <xdr:colOff>203200</xdr:colOff>
      <xdr:row>59</xdr:row>
      <xdr:rowOff>29089</xdr:rowOff>
    </xdr:to>
    <xdr:cxnSp macro="">
      <xdr:nvCxnSpPr>
        <xdr:cNvPr id="329" name="直線コネクタ 328"/>
        <xdr:cNvCxnSpPr/>
      </xdr:nvCxnSpPr>
      <xdr:spPr>
        <a:xfrm>
          <a:off x="14401800" y="10098677"/>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171286</xdr:rowOff>
    </xdr:from>
    <xdr:ext cx="762000" cy="259045"/>
    <xdr:sp macro="" textlink="">
      <xdr:nvSpPr>
        <xdr:cNvPr id="331" name="テキスト ボックス 330"/>
        <xdr:cNvSpPr txBox="1"/>
      </xdr:nvSpPr>
      <xdr:spPr>
        <a:xfrm>
          <a:off x="14909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154577</xdr:rowOff>
    </xdr:from>
    <xdr:to>
      <xdr:col>68</xdr:col>
      <xdr:colOff>152400</xdr:colOff>
      <xdr:row>58</xdr:row>
      <xdr:rowOff>170664</xdr:rowOff>
    </xdr:to>
    <xdr:cxnSp macro="">
      <xdr:nvCxnSpPr>
        <xdr:cNvPr id="332" name="直線コネクタ 331"/>
        <xdr:cNvCxnSpPr/>
      </xdr:nvCxnSpPr>
      <xdr:spPr>
        <a:xfrm flipV="1">
          <a:off x="13512800" y="1009867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xdr:cNvSpPr/>
      </xdr:nvSpPr>
      <xdr:spPr>
        <a:xfrm>
          <a:off x="14351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162093</xdr:rowOff>
    </xdr:from>
    <xdr:ext cx="762000" cy="259045"/>
    <xdr:sp macro="" textlink="">
      <xdr:nvSpPr>
        <xdr:cNvPr id="334" name="テキスト ボックス 333"/>
        <xdr:cNvSpPr txBox="1"/>
      </xdr:nvSpPr>
      <xdr:spPr>
        <a:xfrm>
          <a:off x="14020800" y="104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xdr:cNvSpPr/>
      </xdr:nvSpPr>
      <xdr:spPr>
        <a:xfrm>
          <a:off x="13462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149454</xdr:rowOff>
    </xdr:from>
    <xdr:ext cx="762000" cy="259045"/>
    <xdr:sp macro="" textlink="">
      <xdr:nvSpPr>
        <xdr:cNvPr id="336" name="テキスト ボックス 335"/>
        <xdr:cNvSpPr txBox="1"/>
      </xdr:nvSpPr>
      <xdr:spPr>
        <a:xfrm>
          <a:off x="13131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166975</xdr:rowOff>
    </xdr:from>
    <xdr:to>
      <xdr:col>81</xdr:col>
      <xdr:colOff>95250</xdr:colOff>
      <xdr:row>59</xdr:row>
      <xdr:rowOff>97125</xdr:rowOff>
    </xdr:to>
    <xdr:sp macro="" textlink="">
      <xdr:nvSpPr>
        <xdr:cNvPr id="342" name="楕円 341"/>
        <xdr:cNvSpPr/>
      </xdr:nvSpPr>
      <xdr:spPr>
        <a:xfrm>
          <a:off x="16967200" y="1011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12052</xdr:rowOff>
    </xdr:from>
    <xdr:ext cx="762000" cy="259045"/>
    <xdr:sp macro="" textlink="">
      <xdr:nvSpPr>
        <xdr:cNvPr id="343" name="定員管理の状況該当値テキスト"/>
        <xdr:cNvSpPr txBox="1"/>
      </xdr:nvSpPr>
      <xdr:spPr>
        <a:xfrm>
          <a:off x="17106900" y="995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164677</xdr:rowOff>
    </xdr:from>
    <xdr:to>
      <xdr:col>77</xdr:col>
      <xdr:colOff>95250</xdr:colOff>
      <xdr:row>59</xdr:row>
      <xdr:rowOff>94827</xdr:rowOff>
    </xdr:to>
    <xdr:sp macro="" textlink="">
      <xdr:nvSpPr>
        <xdr:cNvPr id="344" name="楕円 343"/>
        <xdr:cNvSpPr/>
      </xdr:nvSpPr>
      <xdr:spPr>
        <a:xfrm>
          <a:off x="16129000" y="1010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105004</xdr:rowOff>
    </xdr:from>
    <xdr:ext cx="736600" cy="259045"/>
    <xdr:sp macro="" textlink="">
      <xdr:nvSpPr>
        <xdr:cNvPr id="345" name="テキスト ボックス 344"/>
        <xdr:cNvSpPr txBox="1"/>
      </xdr:nvSpPr>
      <xdr:spPr>
        <a:xfrm>
          <a:off x="15798800" y="9877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149739</xdr:rowOff>
    </xdr:from>
    <xdr:to>
      <xdr:col>73</xdr:col>
      <xdr:colOff>44450</xdr:colOff>
      <xdr:row>59</xdr:row>
      <xdr:rowOff>79889</xdr:rowOff>
    </xdr:to>
    <xdr:sp macro="" textlink="">
      <xdr:nvSpPr>
        <xdr:cNvPr id="346" name="楕円 345"/>
        <xdr:cNvSpPr/>
      </xdr:nvSpPr>
      <xdr:spPr>
        <a:xfrm>
          <a:off x="15240000" y="1009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90066</xdr:rowOff>
    </xdr:from>
    <xdr:ext cx="762000" cy="259045"/>
    <xdr:sp macro="" textlink="">
      <xdr:nvSpPr>
        <xdr:cNvPr id="347" name="テキスト ボックス 346"/>
        <xdr:cNvSpPr txBox="1"/>
      </xdr:nvSpPr>
      <xdr:spPr>
        <a:xfrm>
          <a:off x="14909800" y="986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103777</xdr:rowOff>
    </xdr:from>
    <xdr:to>
      <xdr:col>68</xdr:col>
      <xdr:colOff>203200</xdr:colOff>
      <xdr:row>59</xdr:row>
      <xdr:rowOff>33927</xdr:rowOff>
    </xdr:to>
    <xdr:sp macro="" textlink="">
      <xdr:nvSpPr>
        <xdr:cNvPr id="348" name="楕円 347"/>
        <xdr:cNvSpPr/>
      </xdr:nvSpPr>
      <xdr:spPr>
        <a:xfrm>
          <a:off x="14351000" y="1004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44104</xdr:rowOff>
    </xdr:from>
    <xdr:ext cx="762000" cy="259045"/>
    <xdr:sp macro="" textlink="">
      <xdr:nvSpPr>
        <xdr:cNvPr id="349" name="テキスト ボックス 348"/>
        <xdr:cNvSpPr txBox="1"/>
      </xdr:nvSpPr>
      <xdr:spPr>
        <a:xfrm>
          <a:off x="14020800" y="9816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119864</xdr:rowOff>
    </xdr:from>
    <xdr:to>
      <xdr:col>64</xdr:col>
      <xdr:colOff>152400</xdr:colOff>
      <xdr:row>59</xdr:row>
      <xdr:rowOff>50014</xdr:rowOff>
    </xdr:to>
    <xdr:sp macro="" textlink="">
      <xdr:nvSpPr>
        <xdr:cNvPr id="350" name="楕円 349"/>
        <xdr:cNvSpPr/>
      </xdr:nvSpPr>
      <xdr:spPr>
        <a:xfrm>
          <a:off x="13462000" y="1006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60191</xdr:rowOff>
    </xdr:from>
    <xdr:ext cx="762000" cy="259045"/>
    <xdr:sp macro="" textlink="">
      <xdr:nvSpPr>
        <xdr:cNvPr id="351" name="テキスト ボックス 350"/>
        <xdr:cNvSpPr txBox="1"/>
      </xdr:nvSpPr>
      <xdr:spPr>
        <a:xfrm>
          <a:off x="13131800" y="983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実質公債費比率は昨年度に比べて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％下がり</a:t>
          </a:r>
          <a:r>
            <a:rPr kumimoji="1" lang="en-US" altLang="ja-JP" sz="1300">
              <a:latin typeface="ＭＳ Ｐゴシック" panose="020B0600070205080204" pitchFamily="50" charset="-128"/>
              <a:ea typeface="ＭＳ Ｐゴシック" panose="020B0600070205080204" pitchFamily="50" charset="-128"/>
            </a:rPr>
            <a:t>13.0</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過去に比べ年々数値は良くなっているが、今後も施設の老朽化対策等に係る普通建設事業費の増が見込まれるため、より計画的な財政運営に努める必要がある。</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98425</xdr:rowOff>
    </xdr:from>
    <xdr:to>
      <xdr:col>81</xdr:col>
      <xdr:colOff>44450</xdr:colOff>
      <xdr:row>37</xdr:row>
      <xdr:rowOff>120544</xdr:rowOff>
    </xdr:to>
    <xdr:cxnSp macro="">
      <xdr:nvCxnSpPr>
        <xdr:cNvPr id="385" name="直線コネクタ 384"/>
        <xdr:cNvCxnSpPr/>
      </xdr:nvCxnSpPr>
      <xdr:spPr>
        <a:xfrm flipV="1">
          <a:off x="16179800" y="6442075"/>
          <a:ext cx="8382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153158</xdr:rowOff>
    </xdr:from>
    <xdr:ext cx="762000" cy="259045"/>
    <xdr:sp macro="" textlink="">
      <xdr:nvSpPr>
        <xdr:cNvPr id="386" name="公債費負担の状況平均値テキスト"/>
        <xdr:cNvSpPr txBox="1"/>
      </xdr:nvSpPr>
      <xdr:spPr>
        <a:xfrm>
          <a:off x="17106900" y="615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120544</xdr:rowOff>
    </xdr:from>
    <xdr:to>
      <xdr:col>77</xdr:col>
      <xdr:colOff>44450</xdr:colOff>
      <xdr:row>37</xdr:row>
      <xdr:rowOff>150707</xdr:rowOff>
    </xdr:to>
    <xdr:cxnSp macro="">
      <xdr:nvCxnSpPr>
        <xdr:cNvPr id="388" name="直線コネクタ 387"/>
        <xdr:cNvCxnSpPr/>
      </xdr:nvCxnSpPr>
      <xdr:spPr>
        <a:xfrm flipV="1">
          <a:off x="15290800" y="6464194"/>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76958</xdr:rowOff>
    </xdr:from>
    <xdr:ext cx="736600" cy="259045"/>
    <xdr:sp macro="" textlink="">
      <xdr:nvSpPr>
        <xdr:cNvPr id="390" name="テキスト ボックス 389"/>
        <xdr:cNvSpPr txBox="1"/>
      </xdr:nvSpPr>
      <xdr:spPr>
        <a:xfrm>
          <a:off x="15798800" y="6077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150707</xdr:rowOff>
    </xdr:from>
    <xdr:to>
      <xdr:col>72</xdr:col>
      <xdr:colOff>203200</xdr:colOff>
      <xdr:row>38</xdr:row>
      <xdr:rowOff>9419</xdr:rowOff>
    </xdr:to>
    <xdr:cxnSp macro="">
      <xdr:nvCxnSpPr>
        <xdr:cNvPr id="391" name="直線コネクタ 390"/>
        <xdr:cNvCxnSpPr/>
      </xdr:nvCxnSpPr>
      <xdr:spPr>
        <a:xfrm flipV="1">
          <a:off x="14401800" y="6494357"/>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82990</xdr:rowOff>
    </xdr:from>
    <xdr:ext cx="762000" cy="259045"/>
    <xdr:sp macro="" textlink="">
      <xdr:nvSpPr>
        <xdr:cNvPr id="393" name="テキスト ボックス 392"/>
        <xdr:cNvSpPr txBox="1"/>
      </xdr:nvSpPr>
      <xdr:spPr>
        <a:xfrm>
          <a:off x="14909800" y="608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9419</xdr:rowOff>
    </xdr:from>
    <xdr:to>
      <xdr:col>68</xdr:col>
      <xdr:colOff>152400</xdr:colOff>
      <xdr:row>38</xdr:row>
      <xdr:rowOff>35560</xdr:rowOff>
    </xdr:to>
    <xdr:cxnSp macro="">
      <xdr:nvCxnSpPr>
        <xdr:cNvPr id="394" name="直線コネクタ 393"/>
        <xdr:cNvCxnSpPr/>
      </xdr:nvCxnSpPr>
      <xdr:spPr>
        <a:xfrm flipV="1">
          <a:off x="13512800" y="6524519"/>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89023</xdr:rowOff>
    </xdr:from>
    <xdr:ext cx="762000" cy="259045"/>
    <xdr:sp macro="" textlink="">
      <xdr:nvSpPr>
        <xdr:cNvPr id="396" name="テキスト ボックス 395"/>
        <xdr:cNvSpPr txBox="1"/>
      </xdr:nvSpPr>
      <xdr:spPr>
        <a:xfrm>
          <a:off x="14020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91034</xdr:rowOff>
    </xdr:from>
    <xdr:ext cx="762000" cy="259045"/>
    <xdr:sp macro="" textlink="">
      <xdr:nvSpPr>
        <xdr:cNvPr id="398" name="テキスト ボックス 397"/>
        <xdr:cNvSpPr txBox="1"/>
      </xdr:nvSpPr>
      <xdr:spPr>
        <a:xfrm>
          <a:off x="13131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47625</xdr:rowOff>
    </xdr:from>
    <xdr:to>
      <xdr:col>81</xdr:col>
      <xdr:colOff>95250</xdr:colOff>
      <xdr:row>37</xdr:row>
      <xdr:rowOff>149225</xdr:rowOff>
    </xdr:to>
    <xdr:sp macro="" textlink="">
      <xdr:nvSpPr>
        <xdr:cNvPr id="404" name="楕円 403"/>
        <xdr:cNvSpPr/>
      </xdr:nvSpPr>
      <xdr:spPr>
        <a:xfrm>
          <a:off x="169672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19702</xdr:rowOff>
    </xdr:from>
    <xdr:ext cx="762000" cy="259045"/>
    <xdr:sp macro="" textlink="">
      <xdr:nvSpPr>
        <xdr:cNvPr id="405" name="公債費負担の状況該当値テキスト"/>
        <xdr:cNvSpPr txBox="1"/>
      </xdr:nvSpPr>
      <xdr:spPr>
        <a:xfrm>
          <a:off x="17106900" y="636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69744</xdr:rowOff>
    </xdr:from>
    <xdr:to>
      <xdr:col>77</xdr:col>
      <xdr:colOff>95250</xdr:colOff>
      <xdr:row>37</xdr:row>
      <xdr:rowOff>171345</xdr:rowOff>
    </xdr:to>
    <xdr:sp macro="" textlink="">
      <xdr:nvSpPr>
        <xdr:cNvPr id="406" name="楕円 405"/>
        <xdr:cNvSpPr/>
      </xdr:nvSpPr>
      <xdr:spPr>
        <a:xfrm>
          <a:off x="16129000" y="641339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156121</xdr:rowOff>
    </xdr:from>
    <xdr:ext cx="736600" cy="259045"/>
    <xdr:sp macro="" textlink="">
      <xdr:nvSpPr>
        <xdr:cNvPr id="407" name="テキスト ボックス 406"/>
        <xdr:cNvSpPr txBox="1"/>
      </xdr:nvSpPr>
      <xdr:spPr>
        <a:xfrm>
          <a:off x="15798800" y="6499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99907</xdr:rowOff>
    </xdr:from>
    <xdr:to>
      <xdr:col>73</xdr:col>
      <xdr:colOff>44450</xdr:colOff>
      <xdr:row>38</xdr:row>
      <xdr:rowOff>30057</xdr:rowOff>
    </xdr:to>
    <xdr:sp macro="" textlink="">
      <xdr:nvSpPr>
        <xdr:cNvPr id="408" name="楕円 407"/>
        <xdr:cNvSpPr/>
      </xdr:nvSpPr>
      <xdr:spPr>
        <a:xfrm>
          <a:off x="15240000" y="644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14833</xdr:rowOff>
    </xdr:from>
    <xdr:ext cx="762000" cy="259045"/>
    <xdr:sp macro="" textlink="">
      <xdr:nvSpPr>
        <xdr:cNvPr id="409" name="テキスト ボックス 408"/>
        <xdr:cNvSpPr txBox="1"/>
      </xdr:nvSpPr>
      <xdr:spPr>
        <a:xfrm>
          <a:off x="14909800" y="652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130069</xdr:rowOff>
    </xdr:from>
    <xdr:to>
      <xdr:col>68</xdr:col>
      <xdr:colOff>203200</xdr:colOff>
      <xdr:row>38</xdr:row>
      <xdr:rowOff>60220</xdr:rowOff>
    </xdr:to>
    <xdr:sp macro="" textlink="">
      <xdr:nvSpPr>
        <xdr:cNvPr id="410" name="楕円 409"/>
        <xdr:cNvSpPr/>
      </xdr:nvSpPr>
      <xdr:spPr>
        <a:xfrm>
          <a:off x="14351000" y="64737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44996</xdr:rowOff>
    </xdr:from>
    <xdr:ext cx="762000" cy="259045"/>
    <xdr:sp macro="" textlink="">
      <xdr:nvSpPr>
        <xdr:cNvPr id="411" name="テキスト ボックス 410"/>
        <xdr:cNvSpPr txBox="1"/>
      </xdr:nvSpPr>
      <xdr:spPr>
        <a:xfrm>
          <a:off x="14020800" y="6560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156210</xdr:rowOff>
    </xdr:from>
    <xdr:to>
      <xdr:col>64</xdr:col>
      <xdr:colOff>152400</xdr:colOff>
      <xdr:row>38</xdr:row>
      <xdr:rowOff>86360</xdr:rowOff>
    </xdr:to>
    <xdr:sp macro="" textlink="">
      <xdr:nvSpPr>
        <xdr:cNvPr id="412" name="楕円 411"/>
        <xdr:cNvSpPr/>
      </xdr:nvSpPr>
      <xdr:spPr>
        <a:xfrm>
          <a:off x="13462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71137</xdr:rowOff>
    </xdr:from>
    <xdr:ext cx="762000" cy="259045"/>
    <xdr:sp macro="" textlink="">
      <xdr:nvSpPr>
        <xdr:cNvPr id="413" name="テキスト ボックス 412"/>
        <xdr:cNvSpPr txBox="1"/>
      </xdr:nvSpPr>
      <xdr:spPr>
        <a:xfrm>
          <a:off x="13131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将来負担比率は昨年度に比べて</a:t>
          </a:r>
          <a:r>
            <a:rPr kumimoji="1" lang="en-US" altLang="ja-JP" sz="1300">
              <a:latin typeface="ＭＳ Ｐゴシック" panose="020B0600070205080204" pitchFamily="50" charset="-128"/>
              <a:ea typeface="ＭＳ Ｐゴシック" panose="020B0600070205080204" pitchFamily="50" charset="-128"/>
            </a:rPr>
            <a:t>21.1</a:t>
          </a:r>
          <a:r>
            <a:rPr kumimoji="1" lang="ja-JP" altLang="en-US" sz="1300">
              <a:latin typeface="ＭＳ Ｐゴシック" panose="020B0600070205080204" pitchFamily="50" charset="-128"/>
              <a:ea typeface="ＭＳ Ｐゴシック" panose="020B0600070205080204" pitchFamily="50" charset="-128"/>
            </a:rPr>
            <a:t>％下がり</a:t>
          </a:r>
          <a:r>
            <a:rPr kumimoji="1" lang="en-US" altLang="ja-JP" sz="1300">
              <a:latin typeface="ＭＳ Ｐゴシック" panose="020B0600070205080204" pitchFamily="50" charset="-128"/>
              <a:ea typeface="ＭＳ Ｐゴシック" panose="020B0600070205080204" pitchFamily="50" charset="-128"/>
            </a:rPr>
            <a:t>19.9</a:t>
          </a:r>
          <a:r>
            <a:rPr kumimoji="1" lang="ja-JP" altLang="en-US" sz="1300">
              <a:latin typeface="ＭＳ Ｐゴシック" panose="020B0600070205080204" pitchFamily="50" charset="-128"/>
              <a:ea typeface="ＭＳ Ｐゴシック" panose="020B0600070205080204" pitchFamily="50" charset="-128"/>
            </a:rPr>
            <a:t>％となった。主な要因として、財政調整基金積立等による充当可能基金の増加があげられる。</a:t>
          </a:r>
        </a:p>
        <a:p>
          <a:r>
            <a:rPr kumimoji="1" lang="ja-JP" altLang="en-US" sz="1300">
              <a:latin typeface="ＭＳ Ｐゴシック" panose="020B0600070205080204" pitchFamily="50" charset="-128"/>
              <a:ea typeface="ＭＳ Ｐゴシック" panose="020B0600070205080204" pitchFamily="50" charset="-128"/>
            </a:rPr>
            <a:t>　しかし、依然として全国平均より高い数値であることから、今後も起債発行の抑制や充当可能基金の積み立て等により、将来負担の軽減に努める。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120047</xdr:rowOff>
    </xdr:from>
    <xdr:to>
      <xdr:col>81</xdr:col>
      <xdr:colOff>44450</xdr:colOff>
      <xdr:row>16</xdr:row>
      <xdr:rowOff>75883</xdr:rowOff>
    </xdr:to>
    <xdr:cxnSp macro="">
      <xdr:nvCxnSpPr>
        <xdr:cNvPr id="443" name="直線コネクタ 442"/>
        <xdr:cNvCxnSpPr/>
      </xdr:nvCxnSpPr>
      <xdr:spPr>
        <a:xfrm flipV="1">
          <a:off x="16179800" y="2691797"/>
          <a:ext cx="838200" cy="12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60437</xdr:rowOff>
    </xdr:from>
    <xdr:ext cx="762000" cy="259045"/>
    <xdr:sp macro="" textlink="">
      <xdr:nvSpPr>
        <xdr:cNvPr id="444" name="将来負担の状況平均値テキスト"/>
        <xdr:cNvSpPr txBox="1"/>
      </xdr:nvSpPr>
      <xdr:spPr>
        <a:xfrm>
          <a:off x="17106900" y="2460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75883</xdr:rowOff>
    </xdr:from>
    <xdr:to>
      <xdr:col>77</xdr:col>
      <xdr:colOff>44450</xdr:colOff>
      <xdr:row>16</xdr:row>
      <xdr:rowOff>137414</xdr:rowOff>
    </xdr:to>
    <xdr:cxnSp macro="">
      <xdr:nvCxnSpPr>
        <xdr:cNvPr id="446" name="直線コネクタ 445"/>
        <xdr:cNvCxnSpPr/>
      </xdr:nvCxnSpPr>
      <xdr:spPr>
        <a:xfrm flipV="1">
          <a:off x="15290800" y="2819083"/>
          <a:ext cx="889000" cy="6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7" name="フローチャート: 判断 446"/>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8" name="テキスト ボックス 447"/>
        <xdr:cNvSpPr txBox="1"/>
      </xdr:nvSpPr>
      <xdr:spPr>
        <a:xfrm>
          <a:off x="15798800" y="244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137414</xdr:rowOff>
    </xdr:from>
    <xdr:to>
      <xdr:col>72</xdr:col>
      <xdr:colOff>203200</xdr:colOff>
      <xdr:row>17</xdr:row>
      <xdr:rowOff>79375</xdr:rowOff>
    </xdr:to>
    <xdr:cxnSp macro="">
      <xdr:nvCxnSpPr>
        <xdr:cNvPr id="449" name="直線コネクタ 448"/>
        <xdr:cNvCxnSpPr/>
      </xdr:nvCxnSpPr>
      <xdr:spPr>
        <a:xfrm flipV="1">
          <a:off x="14401800" y="2880614"/>
          <a:ext cx="889000" cy="1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28099</xdr:rowOff>
    </xdr:from>
    <xdr:to>
      <xdr:col>73</xdr:col>
      <xdr:colOff>44450</xdr:colOff>
      <xdr:row>16</xdr:row>
      <xdr:rowOff>129699</xdr:rowOff>
    </xdr:to>
    <xdr:sp macro="" textlink="">
      <xdr:nvSpPr>
        <xdr:cNvPr id="450" name="フローチャート: 判断 449"/>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139876</xdr:rowOff>
    </xdr:from>
    <xdr:ext cx="762000" cy="259045"/>
    <xdr:sp macro="" textlink="">
      <xdr:nvSpPr>
        <xdr:cNvPr id="451" name="テキスト ボックス 450"/>
        <xdr:cNvSpPr txBox="1"/>
      </xdr:nvSpPr>
      <xdr:spPr>
        <a:xfrm>
          <a:off x="14909800" y="254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79375</xdr:rowOff>
    </xdr:from>
    <xdr:to>
      <xdr:col>68</xdr:col>
      <xdr:colOff>152400</xdr:colOff>
      <xdr:row>17</xdr:row>
      <xdr:rowOff>142113</xdr:rowOff>
    </xdr:to>
    <xdr:cxnSp macro="">
      <xdr:nvCxnSpPr>
        <xdr:cNvPr id="452" name="直線コネクタ 451"/>
        <xdr:cNvCxnSpPr/>
      </xdr:nvCxnSpPr>
      <xdr:spPr>
        <a:xfrm flipV="1">
          <a:off x="13512800" y="2994025"/>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73946</xdr:rowOff>
    </xdr:from>
    <xdr:to>
      <xdr:col>68</xdr:col>
      <xdr:colOff>203200</xdr:colOff>
      <xdr:row>17</xdr:row>
      <xdr:rowOff>4096</xdr:rowOff>
    </xdr:to>
    <xdr:sp macro="" textlink="">
      <xdr:nvSpPr>
        <xdr:cNvPr id="453" name="フローチャート: 判断 452"/>
        <xdr:cNvSpPr/>
      </xdr:nvSpPr>
      <xdr:spPr>
        <a:xfrm>
          <a:off x="14351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14273</xdr:rowOff>
    </xdr:from>
    <xdr:ext cx="762000" cy="259045"/>
    <xdr:sp macro="" textlink="">
      <xdr:nvSpPr>
        <xdr:cNvPr id="454" name="テキスト ボックス 453"/>
        <xdr:cNvSpPr txBox="1"/>
      </xdr:nvSpPr>
      <xdr:spPr>
        <a:xfrm>
          <a:off x="14020800" y="258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5" name="フローチャート: 判断 454"/>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macro="" textlink="">
      <xdr:nvSpPr>
        <xdr:cNvPr id="456" name="テキスト ボックス 455"/>
        <xdr:cNvSpPr txBox="1"/>
      </xdr:nvSpPr>
      <xdr:spPr>
        <a:xfrm>
          <a:off x="13131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69247</xdr:rowOff>
    </xdr:from>
    <xdr:to>
      <xdr:col>81</xdr:col>
      <xdr:colOff>95250</xdr:colOff>
      <xdr:row>15</xdr:row>
      <xdr:rowOff>170847</xdr:rowOff>
    </xdr:to>
    <xdr:sp macro="" textlink="">
      <xdr:nvSpPr>
        <xdr:cNvPr id="462" name="楕円 461"/>
        <xdr:cNvSpPr/>
      </xdr:nvSpPr>
      <xdr:spPr>
        <a:xfrm>
          <a:off x="16967200" y="264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117524</xdr:rowOff>
    </xdr:from>
    <xdr:ext cx="762000" cy="259045"/>
    <xdr:sp macro="" textlink="">
      <xdr:nvSpPr>
        <xdr:cNvPr id="463" name="将来負担の状況該当値テキスト"/>
        <xdr:cNvSpPr txBox="1"/>
      </xdr:nvSpPr>
      <xdr:spPr>
        <a:xfrm>
          <a:off x="17106900" y="2689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25083</xdr:rowOff>
    </xdr:from>
    <xdr:to>
      <xdr:col>77</xdr:col>
      <xdr:colOff>95250</xdr:colOff>
      <xdr:row>16</xdr:row>
      <xdr:rowOff>126683</xdr:rowOff>
    </xdr:to>
    <xdr:sp macro="" textlink="">
      <xdr:nvSpPr>
        <xdr:cNvPr id="464" name="楕円 463"/>
        <xdr:cNvSpPr/>
      </xdr:nvSpPr>
      <xdr:spPr>
        <a:xfrm>
          <a:off x="16129000" y="276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111460</xdr:rowOff>
    </xdr:from>
    <xdr:ext cx="736600" cy="259045"/>
    <xdr:sp macro="" textlink="">
      <xdr:nvSpPr>
        <xdr:cNvPr id="465" name="テキスト ボックス 464"/>
        <xdr:cNvSpPr txBox="1"/>
      </xdr:nvSpPr>
      <xdr:spPr>
        <a:xfrm>
          <a:off x="15798800" y="2854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86614</xdr:rowOff>
    </xdr:from>
    <xdr:to>
      <xdr:col>73</xdr:col>
      <xdr:colOff>44450</xdr:colOff>
      <xdr:row>17</xdr:row>
      <xdr:rowOff>16764</xdr:rowOff>
    </xdr:to>
    <xdr:sp macro="" textlink="">
      <xdr:nvSpPr>
        <xdr:cNvPr id="466" name="楕円 465"/>
        <xdr:cNvSpPr/>
      </xdr:nvSpPr>
      <xdr:spPr>
        <a:xfrm>
          <a:off x="15240000" y="282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1541</xdr:rowOff>
    </xdr:from>
    <xdr:ext cx="762000" cy="259045"/>
    <xdr:sp macro="" textlink="">
      <xdr:nvSpPr>
        <xdr:cNvPr id="467" name="テキスト ボックス 466"/>
        <xdr:cNvSpPr txBox="1"/>
      </xdr:nvSpPr>
      <xdr:spPr>
        <a:xfrm>
          <a:off x="14909800" y="291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28575</xdr:rowOff>
    </xdr:from>
    <xdr:to>
      <xdr:col>68</xdr:col>
      <xdr:colOff>203200</xdr:colOff>
      <xdr:row>17</xdr:row>
      <xdr:rowOff>130175</xdr:rowOff>
    </xdr:to>
    <xdr:sp macro="" textlink="">
      <xdr:nvSpPr>
        <xdr:cNvPr id="468" name="楕円 467"/>
        <xdr:cNvSpPr/>
      </xdr:nvSpPr>
      <xdr:spPr>
        <a:xfrm>
          <a:off x="14351000" y="294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114952</xdr:rowOff>
    </xdr:from>
    <xdr:ext cx="762000" cy="259045"/>
    <xdr:sp macro="" textlink="">
      <xdr:nvSpPr>
        <xdr:cNvPr id="469" name="テキスト ボックス 468"/>
        <xdr:cNvSpPr txBox="1"/>
      </xdr:nvSpPr>
      <xdr:spPr>
        <a:xfrm>
          <a:off x="14020800" y="302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91313</xdr:rowOff>
    </xdr:from>
    <xdr:to>
      <xdr:col>64</xdr:col>
      <xdr:colOff>152400</xdr:colOff>
      <xdr:row>18</xdr:row>
      <xdr:rowOff>21463</xdr:rowOff>
    </xdr:to>
    <xdr:sp macro="" textlink="">
      <xdr:nvSpPr>
        <xdr:cNvPr id="470" name="楕円 469"/>
        <xdr:cNvSpPr/>
      </xdr:nvSpPr>
      <xdr:spPr>
        <a:xfrm>
          <a:off x="13462000" y="300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6240</xdr:rowOff>
    </xdr:from>
    <xdr:ext cx="762000" cy="259045"/>
    <xdr:sp macro="" textlink="">
      <xdr:nvSpPr>
        <xdr:cNvPr id="471" name="テキスト ボックス 470"/>
        <xdr:cNvSpPr txBox="1"/>
      </xdr:nvSpPr>
      <xdr:spPr>
        <a:xfrm>
          <a:off x="13131800" y="309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青森県黒石市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31,557
31,390
217.05
20,340,961
19,144,605
1,035,163
9,058,885
11,510,886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人件費は昨年度に比べ</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％上がり</a:t>
          </a:r>
          <a:r>
            <a:rPr kumimoji="1" lang="en-US" altLang="ja-JP" sz="1300">
              <a:latin typeface="ＭＳ Ｐゴシック" panose="020B0600070205080204" pitchFamily="50" charset="-128"/>
              <a:ea typeface="ＭＳ Ｐゴシック" panose="020B0600070205080204" pitchFamily="50" charset="-128"/>
            </a:rPr>
            <a:t>19.4</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主な要因は会計年度任用職員（フルタイム）の給料及び手当等の増によるものと考えられる。</a:t>
          </a:r>
        </a:p>
        <a:p>
          <a:r>
            <a:rPr kumimoji="1" lang="ja-JP" altLang="en-US" sz="1300">
              <a:latin typeface="ＭＳ Ｐゴシック" panose="020B0600070205080204" pitchFamily="50" charset="-128"/>
              <a:ea typeface="ＭＳ Ｐゴシック" panose="020B0600070205080204" pitchFamily="50" charset="-128"/>
            </a:rPr>
            <a:t>　今後も財政状況を踏まえた上で適正な給与水準を維持していく。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81280</xdr:rowOff>
    </xdr:from>
    <xdr:to>
      <xdr:col>24</xdr:col>
      <xdr:colOff>25400</xdr:colOff>
      <xdr:row>34</xdr:row>
      <xdr:rowOff>157480</xdr:rowOff>
    </xdr:to>
    <xdr:cxnSp macro="">
      <xdr:nvCxnSpPr>
        <xdr:cNvPr id="66" name="直線コネクタ 65"/>
        <xdr:cNvCxnSpPr/>
      </xdr:nvCxnSpPr>
      <xdr:spPr>
        <a:xfrm>
          <a:off x="3987800" y="59105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162577</xdr:rowOff>
    </xdr:from>
    <xdr:ext cx="762000" cy="259045"/>
    <xdr:sp macro="" textlink="">
      <xdr:nvSpPr>
        <xdr:cNvPr id="67" name="人件費平均値テキスト"/>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81280</xdr:rowOff>
    </xdr:from>
    <xdr:to>
      <xdr:col>19</xdr:col>
      <xdr:colOff>187325</xdr:colOff>
      <xdr:row>35</xdr:row>
      <xdr:rowOff>24130</xdr:rowOff>
    </xdr:to>
    <xdr:cxnSp macro="">
      <xdr:nvCxnSpPr>
        <xdr:cNvPr id="69" name="直線コネクタ 68"/>
        <xdr:cNvCxnSpPr/>
      </xdr:nvCxnSpPr>
      <xdr:spPr>
        <a:xfrm flipV="1">
          <a:off x="3098800" y="59105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24130</xdr:rowOff>
    </xdr:from>
    <xdr:to>
      <xdr:col>15</xdr:col>
      <xdr:colOff>98425</xdr:colOff>
      <xdr:row>35</xdr:row>
      <xdr:rowOff>69850</xdr:rowOff>
    </xdr:to>
    <xdr:cxnSp macro="">
      <xdr:nvCxnSpPr>
        <xdr:cNvPr id="72" name="直線コネクタ 71"/>
        <xdr:cNvCxnSpPr/>
      </xdr:nvCxnSpPr>
      <xdr:spPr>
        <a:xfrm flipV="1">
          <a:off x="2209800" y="6024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158767</xdr:rowOff>
    </xdr:from>
    <xdr:ext cx="762000" cy="259045"/>
    <xdr:sp macro="" textlink="">
      <xdr:nvSpPr>
        <xdr:cNvPr id="74" name="テキスト ボックス 73"/>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62230</xdr:rowOff>
    </xdr:from>
    <xdr:to>
      <xdr:col>11</xdr:col>
      <xdr:colOff>9525</xdr:colOff>
      <xdr:row>35</xdr:row>
      <xdr:rowOff>69850</xdr:rowOff>
    </xdr:to>
    <xdr:cxnSp macro="">
      <xdr:nvCxnSpPr>
        <xdr:cNvPr id="75" name="直線コネクタ 74"/>
        <xdr:cNvCxnSpPr/>
      </xdr:nvCxnSpPr>
      <xdr:spPr>
        <a:xfrm>
          <a:off x="1320800" y="6062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77" name="テキスト ボックス 76"/>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9" name="テキスト ボックス 78"/>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106680</xdr:rowOff>
    </xdr:from>
    <xdr:to>
      <xdr:col>24</xdr:col>
      <xdr:colOff>76200</xdr:colOff>
      <xdr:row>35</xdr:row>
      <xdr:rowOff>36830</xdr:rowOff>
    </xdr:to>
    <xdr:sp macro="" textlink="">
      <xdr:nvSpPr>
        <xdr:cNvPr id="85" name="楕円 84"/>
        <xdr:cNvSpPr/>
      </xdr:nvSpPr>
      <xdr:spPr>
        <a:xfrm>
          <a:off x="47752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123207</xdr:rowOff>
    </xdr:from>
    <xdr:ext cx="762000" cy="259045"/>
    <xdr:sp macro="" textlink="">
      <xdr:nvSpPr>
        <xdr:cNvPr id="86" name="人件費該当値テキスト"/>
        <xdr:cNvSpPr txBox="1"/>
      </xdr:nvSpPr>
      <xdr:spPr>
        <a:xfrm>
          <a:off x="49149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30480</xdr:rowOff>
    </xdr:from>
    <xdr:to>
      <xdr:col>20</xdr:col>
      <xdr:colOff>38100</xdr:colOff>
      <xdr:row>34</xdr:row>
      <xdr:rowOff>132080</xdr:rowOff>
    </xdr:to>
    <xdr:sp macro="" textlink="">
      <xdr:nvSpPr>
        <xdr:cNvPr id="87" name="楕円 86"/>
        <xdr:cNvSpPr/>
      </xdr:nvSpPr>
      <xdr:spPr>
        <a:xfrm>
          <a:off x="3937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142257</xdr:rowOff>
    </xdr:from>
    <xdr:ext cx="736600" cy="259045"/>
    <xdr:sp macro="" textlink="">
      <xdr:nvSpPr>
        <xdr:cNvPr id="88" name="テキスト ボックス 87"/>
        <xdr:cNvSpPr txBox="1"/>
      </xdr:nvSpPr>
      <xdr:spPr>
        <a:xfrm>
          <a:off x="3606800" y="562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144780</xdr:rowOff>
    </xdr:from>
    <xdr:to>
      <xdr:col>15</xdr:col>
      <xdr:colOff>149225</xdr:colOff>
      <xdr:row>35</xdr:row>
      <xdr:rowOff>74930</xdr:rowOff>
    </xdr:to>
    <xdr:sp macro="" textlink="">
      <xdr:nvSpPr>
        <xdr:cNvPr id="89" name="楕円 88"/>
        <xdr:cNvSpPr/>
      </xdr:nvSpPr>
      <xdr:spPr>
        <a:xfrm>
          <a:off x="3048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85107</xdr:rowOff>
    </xdr:from>
    <xdr:ext cx="762000" cy="259045"/>
    <xdr:sp macro="" textlink="">
      <xdr:nvSpPr>
        <xdr:cNvPr id="90" name="テキスト ボックス 89"/>
        <xdr:cNvSpPr txBox="1"/>
      </xdr:nvSpPr>
      <xdr:spPr>
        <a:xfrm>
          <a:off x="2717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19050</xdr:rowOff>
    </xdr:from>
    <xdr:to>
      <xdr:col>11</xdr:col>
      <xdr:colOff>60325</xdr:colOff>
      <xdr:row>35</xdr:row>
      <xdr:rowOff>120650</xdr:rowOff>
    </xdr:to>
    <xdr:sp macro="" textlink="">
      <xdr:nvSpPr>
        <xdr:cNvPr id="91" name="楕円 90"/>
        <xdr:cNvSpPr/>
      </xdr:nvSpPr>
      <xdr:spPr>
        <a:xfrm>
          <a:off x="2159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130827</xdr:rowOff>
    </xdr:from>
    <xdr:ext cx="762000" cy="259045"/>
    <xdr:sp macro="" textlink="">
      <xdr:nvSpPr>
        <xdr:cNvPr id="92" name="テキスト ボックス 91"/>
        <xdr:cNvSpPr txBox="1"/>
      </xdr:nvSpPr>
      <xdr:spPr>
        <a:xfrm>
          <a:off x="1828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11430</xdr:rowOff>
    </xdr:from>
    <xdr:to>
      <xdr:col>6</xdr:col>
      <xdr:colOff>171450</xdr:colOff>
      <xdr:row>35</xdr:row>
      <xdr:rowOff>113030</xdr:rowOff>
    </xdr:to>
    <xdr:sp macro="" textlink="">
      <xdr:nvSpPr>
        <xdr:cNvPr id="93" name="楕円 92"/>
        <xdr:cNvSpPr/>
      </xdr:nvSpPr>
      <xdr:spPr>
        <a:xfrm>
          <a:off x="1270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123207</xdr:rowOff>
    </xdr:from>
    <xdr:ext cx="762000" cy="259045"/>
    <xdr:sp macro="" textlink="">
      <xdr:nvSpPr>
        <xdr:cNvPr id="94" name="テキスト ボックス 93"/>
        <xdr:cNvSpPr txBox="1"/>
      </xdr:nvSpPr>
      <xdr:spPr>
        <a:xfrm>
          <a:off x="939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物件費は昨年度に比べ</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％上がり</a:t>
          </a:r>
          <a:r>
            <a:rPr kumimoji="1" lang="en-US" altLang="ja-JP" sz="1300">
              <a:latin typeface="ＭＳ Ｐゴシック" panose="020B0600070205080204" pitchFamily="50" charset="-128"/>
              <a:ea typeface="ＭＳ Ｐゴシック" panose="020B0600070205080204" pitchFamily="50" charset="-128"/>
            </a:rPr>
            <a:t>10.5</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主な要因は小・中学校電子黒板購入等による備品購入の増が考えられる。</a:t>
          </a:r>
        </a:p>
        <a:p>
          <a:r>
            <a:rPr kumimoji="1" lang="ja-JP" altLang="en-US" sz="1300">
              <a:latin typeface="ＭＳ Ｐゴシック" panose="020B0600070205080204" pitchFamily="50" charset="-128"/>
              <a:ea typeface="ＭＳ Ｐゴシック" panose="020B0600070205080204" pitchFamily="50" charset="-128"/>
            </a:rPr>
            <a:t>　今後も事業内容の精査により物件費の抑制、削減に努めたい。</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9979</xdr:rowOff>
    </xdr:from>
    <xdr:to>
      <xdr:col>82</xdr:col>
      <xdr:colOff>107950</xdr:colOff>
      <xdr:row>15</xdr:row>
      <xdr:rowOff>86179</xdr:rowOff>
    </xdr:to>
    <xdr:cxnSp macro="">
      <xdr:nvCxnSpPr>
        <xdr:cNvPr id="129" name="直線コネクタ 128"/>
        <xdr:cNvCxnSpPr/>
      </xdr:nvCxnSpPr>
      <xdr:spPr>
        <a:xfrm>
          <a:off x="15671800" y="258172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140806</xdr:rowOff>
    </xdr:from>
    <xdr:ext cx="762000" cy="259045"/>
    <xdr:sp macro="" textlink="">
      <xdr:nvSpPr>
        <xdr:cNvPr id="130" name="物件費平均値テキスト"/>
        <xdr:cNvSpPr txBox="1"/>
      </xdr:nvSpPr>
      <xdr:spPr>
        <a:xfrm>
          <a:off x="16598900" y="2884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9979</xdr:rowOff>
    </xdr:from>
    <xdr:to>
      <xdr:col>78</xdr:col>
      <xdr:colOff>69850</xdr:colOff>
      <xdr:row>16</xdr:row>
      <xdr:rowOff>78014</xdr:rowOff>
    </xdr:to>
    <xdr:cxnSp macro="">
      <xdr:nvCxnSpPr>
        <xdr:cNvPr id="132" name="直線コネクタ 131"/>
        <xdr:cNvCxnSpPr/>
      </xdr:nvCxnSpPr>
      <xdr:spPr>
        <a:xfrm flipV="1">
          <a:off x="14782800" y="2581729"/>
          <a:ext cx="889000" cy="23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135363</xdr:rowOff>
    </xdr:from>
    <xdr:ext cx="736600" cy="259045"/>
    <xdr:sp macro="" textlink="">
      <xdr:nvSpPr>
        <xdr:cNvPr id="134" name="テキスト ボックス 133"/>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107950</xdr:rowOff>
    </xdr:from>
    <xdr:to>
      <xdr:col>73</xdr:col>
      <xdr:colOff>180975</xdr:colOff>
      <xdr:row>16</xdr:row>
      <xdr:rowOff>78014</xdr:rowOff>
    </xdr:to>
    <xdr:cxnSp macro="">
      <xdr:nvCxnSpPr>
        <xdr:cNvPr id="135" name="直線コネクタ 134"/>
        <xdr:cNvCxnSpPr/>
      </xdr:nvCxnSpPr>
      <xdr:spPr>
        <a:xfrm>
          <a:off x="13893800" y="2679700"/>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7" name="テキスト ボックス 136"/>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64407</xdr:rowOff>
    </xdr:from>
    <xdr:to>
      <xdr:col>69</xdr:col>
      <xdr:colOff>92075</xdr:colOff>
      <xdr:row>15</xdr:row>
      <xdr:rowOff>107950</xdr:rowOff>
    </xdr:to>
    <xdr:cxnSp macro="">
      <xdr:nvCxnSpPr>
        <xdr:cNvPr id="138" name="直線コネクタ 137"/>
        <xdr:cNvCxnSpPr/>
      </xdr:nvCxnSpPr>
      <xdr:spPr>
        <a:xfrm>
          <a:off x="13004800" y="26361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148970</xdr:rowOff>
    </xdr:from>
    <xdr:ext cx="762000" cy="259045"/>
    <xdr:sp macro="" textlink="">
      <xdr:nvSpPr>
        <xdr:cNvPr id="140" name="テキスト ボックス 139"/>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116313</xdr:rowOff>
    </xdr:from>
    <xdr:ext cx="762000" cy="259045"/>
    <xdr:sp macro="" textlink="">
      <xdr:nvSpPr>
        <xdr:cNvPr id="142" name="テキスト ボックス 141"/>
        <xdr:cNvSpPr txBox="1"/>
      </xdr:nvSpPr>
      <xdr:spPr>
        <a:xfrm>
          <a:off x="12623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35379</xdr:rowOff>
    </xdr:from>
    <xdr:to>
      <xdr:col>82</xdr:col>
      <xdr:colOff>158750</xdr:colOff>
      <xdr:row>15</xdr:row>
      <xdr:rowOff>136979</xdr:rowOff>
    </xdr:to>
    <xdr:sp macro="" textlink="">
      <xdr:nvSpPr>
        <xdr:cNvPr id="148" name="楕円 147"/>
        <xdr:cNvSpPr/>
      </xdr:nvSpPr>
      <xdr:spPr>
        <a:xfrm>
          <a:off x="164592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51906</xdr:rowOff>
    </xdr:from>
    <xdr:ext cx="762000" cy="259045"/>
    <xdr:sp macro="" textlink="">
      <xdr:nvSpPr>
        <xdr:cNvPr id="149" name="物件費該当値テキスト"/>
        <xdr:cNvSpPr txBox="1"/>
      </xdr:nvSpPr>
      <xdr:spPr>
        <a:xfrm>
          <a:off x="165989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130629</xdr:rowOff>
    </xdr:from>
    <xdr:to>
      <xdr:col>78</xdr:col>
      <xdr:colOff>120650</xdr:colOff>
      <xdr:row>15</xdr:row>
      <xdr:rowOff>60779</xdr:rowOff>
    </xdr:to>
    <xdr:sp macro="" textlink="">
      <xdr:nvSpPr>
        <xdr:cNvPr id="150" name="楕円 149"/>
        <xdr:cNvSpPr/>
      </xdr:nvSpPr>
      <xdr:spPr>
        <a:xfrm>
          <a:off x="15621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70956</xdr:rowOff>
    </xdr:from>
    <xdr:ext cx="736600" cy="259045"/>
    <xdr:sp macro="" textlink="">
      <xdr:nvSpPr>
        <xdr:cNvPr id="151" name="テキスト ボックス 150"/>
        <xdr:cNvSpPr txBox="1"/>
      </xdr:nvSpPr>
      <xdr:spPr>
        <a:xfrm>
          <a:off x="15290800" y="2299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27214</xdr:rowOff>
    </xdr:from>
    <xdr:to>
      <xdr:col>74</xdr:col>
      <xdr:colOff>31750</xdr:colOff>
      <xdr:row>16</xdr:row>
      <xdr:rowOff>128814</xdr:rowOff>
    </xdr:to>
    <xdr:sp macro="" textlink="">
      <xdr:nvSpPr>
        <xdr:cNvPr id="152" name="楕円 151"/>
        <xdr:cNvSpPr/>
      </xdr:nvSpPr>
      <xdr:spPr>
        <a:xfrm>
          <a:off x="14732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138991</xdr:rowOff>
    </xdr:from>
    <xdr:ext cx="762000" cy="259045"/>
    <xdr:sp macro="" textlink="">
      <xdr:nvSpPr>
        <xdr:cNvPr id="153" name="テキスト ボックス 152"/>
        <xdr:cNvSpPr txBox="1"/>
      </xdr:nvSpPr>
      <xdr:spPr>
        <a:xfrm>
          <a:off x="14401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57150</xdr:rowOff>
    </xdr:from>
    <xdr:to>
      <xdr:col>69</xdr:col>
      <xdr:colOff>142875</xdr:colOff>
      <xdr:row>15</xdr:row>
      <xdr:rowOff>158750</xdr:rowOff>
    </xdr:to>
    <xdr:sp macro="" textlink="">
      <xdr:nvSpPr>
        <xdr:cNvPr id="154" name="楕円 153"/>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168927</xdr:rowOff>
    </xdr:from>
    <xdr:ext cx="762000" cy="259045"/>
    <xdr:sp macro="" textlink="">
      <xdr:nvSpPr>
        <xdr:cNvPr id="155" name="テキスト ボックス 154"/>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13607</xdr:rowOff>
    </xdr:from>
    <xdr:to>
      <xdr:col>65</xdr:col>
      <xdr:colOff>53975</xdr:colOff>
      <xdr:row>15</xdr:row>
      <xdr:rowOff>115207</xdr:rowOff>
    </xdr:to>
    <xdr:sp macro="" textlink="">
      <xdr:nvSpPr>
        <xdr:cNvPr id="156" name="楕円 155"/>
        <xdr:cNvSpPr/>
      </xdr:nvSpPr>
      <xdr:spPr>
        <a:xfrm>
          <a:off x="12954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125384</xdr:rowOff>
    </xdr:from>
    <xdr:ext cx="762000" cy="259045"/>
    <xdr:sp macro="" textlink="">
      <xdr:nvSpPr>
        <xdr:cNvPr id="157" name="テキスト ボックス 156"/>
        <xdr:cNvSpPr txBox="1"/>
      </xdr:nvSpPr>
      <xdr:spPr>
        <a:xfrm>
          <a:off x="12623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扶助費は昨年度に比べ</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％上がり</a:t>
          </a:r>
          <a:r>
            <a:rPr kumimoji="1" lang="en-US" altLang="ja-JP" sz="1300">
              <a:latin typeface="ＭＳ Ｐゴシック" panose="020B0600070205080204" pitchFamily="50" charset="-128"/>
              <a:ea typeface="ＭＳ Ｐゴシック" panose="020B0600070205080204" pitchFamily="50" charset="-128"/>
            </a:rPr>
            <a:t>12.0</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主な要因は生活保護費の増や子育て世帯への臨時給付金の増によるものと考えられる。</a:t>
          </a:r>
        </a:p>
        <a:p>
          <a:r>
            <a:rPr kumimoji="1" lang="ja-JP" altLang="en-US" sz="1300">
              <a:latin typeface="ＭＳ Ｐゴシック" panose="020B0600070205080204" pitchFamily="50" charset="-128"/>
              <a:ea typeface="ＭＳ Ｐゴシック" panose="020B0600070205080204" pitchFamily="50" charset="-128"/>
            </a:rPr>
            <a:t>　削減が難しい経費であるため、他経費の節減による一般財源の確保に努めたい。</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101600</xdr:rowOff>
    </xdr:from>
    <xdr:to>
      <xdr:col>24</xdr:col>
      <xdr:colOff>25400</xdr:colOff>
      <xdr:row>59</xdr:row>
      <xdr:rowOff>107950</xdr:rowOff>
    </xdr:to>
    <xdr:cxnSp macro="">
      <xdr:nvCxnSpPr>
        <xdr:cNvPr id="190" name="直線コネクタ 189"/>
        <xdr:cNvCxnSpPr/>
      </xdr:nvCxnSpPr>
      <xdr:spPr>
        <a:xfrm>
          <a:off x="3987800" y="100457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91"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101600</xdr:rowOff>
    </xdr:from>
    <xdr:to>
      <xdr:col>19</xdr:col>
      <xdr:colOff>187325</xdr:colOff>
      <xdr:row>59</xdr:row>
      <xdr:rowOff>6350</xdr:rowOff>
    </xdr:to>
    <xdr:cxnSp macro="">
      <xdr:nvCxnSpPr>
        <xdr:cNvPr id="193" name="直線コネクタ 192"/>
        <xdr:cNvCxnSpPr/>
      </xdr:nvCxnSpPr>
      <xdr:spPr>
        <a:xfrm flipV="1">
          <a:off x="3098800" y="10045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95" name="テキスト ボックス 194"/>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6350</xdr:rowOff>
    </xdr:from>
    <xdr:to>
      <xdr:col>15</xdr:col>
      <xdr:colOff>98425</xdr:colOff>
      <xdr:row>60</xdr:row>
      <xdr:rowOff>101600</xdr:rowOff>
    </xdr:to>
    <xdr:cxnSp macro="">
      <xdr:nvCxnSpPr>
        <xdr:cNvPr id="196" name="直線コネクタ 195"/>
        <xdr:cNvCxnSpPr/>
      </xdr:nvCxnSpPr>
      <xdr:spPr>
        <a:xfrm flipV="1">
          <a:off x="2209800" y="101219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8" name="テキスト ボックス 197"/>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146050</xdr:rowOff>
    </xdr:from>
    <xdr:to>
      <xdr:col>11</xdr:col>
      <xdr:colOff>9525</xdr:colOff>
      <xdr:row>60</xdr:row>
      <xdr:rowOff>101600</xdr:rowOff>
    </xdr:to>
    <xdr:cxnSp macro="">
      <xdr:nvCxnSpPr>
        <xdr:cNvPr id="199" name="直線コネクタ 198"/>
        <xdr:cNvCxnSpPr/>
      </xdr:nvCxnSpPr>
      <xdr:spPr>
        <a:xfrm>
          <a:off x="1320800" y="102616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22877</xdr:rowOff>
    </xdr:from>
    <xdr:ext cx="762000" cy="259045"/>
    <xdr:sp macro="" textlink="">
      <xdr:nvSpPr>
        <xdr:cNvPr id="201" name="テキスト ボックス 200"/>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03" name="テキスト ボックス 202"/>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57150</xdr:rowOff>
    </xdr:from>
    <xdr:to>
      <xdr:col>24</xdr:col>
      <xdr:colOff>76200</xdr:colOff>
      <xdr:row>59</xdr:row>
      <xdr:rowOff>158750</xdr:rowOff>
    </xdr:to>
    <xdr:sp macro="" textlink="">
      <xdr:nvSpPr>
        <xdr:cNvPr id="209" name="楕円 208"/>
        <xdr:cNvSpPr/>
      </xdr:nvSpPr>
      <xdr:spPr>
        <a:xfrm>
          <a:off x="47752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29227</xdr:rowOff>
    </xdr:from>
    <xdr:ext cx="762000" cy="259045"/>
    <xdr:sp macro="" textlink="">
      <xdr:nvSpPr>
        <xdr:cNvPr id="210" name="扶助費該当値テキスト"/>
        <xdr:cNvSpPr txBox="1"/>
      </xdr:nvSpPr>
      <xdr:spPr>
        <a:xfrm>
          <a:off x="49149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50800</xdr:rowOff>
    </xdr:from>
    <xdr:to>
      <xdr:col>20</xdr:col>
      <xdr:colOff>38100</xdr:colOff>
      <xdr:row>58</xdr:row>
      <xdr:rowOff>152400</xdr:rowOff>
    </xdr:to>
    <xdr:sp macro="" textlink="">
      <xdr:nvSpPr>
        <xdr:cNvPr id="211" name="楕円 210"/>
        <xdr:cNvSpPr/>
      </xdr:nvSpPr>
      <xdr:spPr>
        <a:xfrm>
          <a:off x="3937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137177</xdr:rowOff>
    </xdr:from>
    <xdr:ext cx="736600" cy="259045"/>
    <xdr:sp macro="" textlink="">
      <xdr:nvSpPr>
        <xdr:cNvPr id="212" name="テキスト ボックス 211"/>
        <xdr:cNvSpPr txBox="1"/>
      </xdr:nvSpPr>
      <xdr:spPr>
        <a:xfrm>
          <a:off x="3606800" y="1008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127000</xdr:rowOff>
    </xdr:from>
    <xdr:to>
      <xdr:col>15</xdr:col>
      <xdr:colOff>149225</xdr:colOff>
      <xdr:row>59</xdr:row>
      <xdr:rowOff>57150</xdr:rowOff>
    </xdr:to>
    <xdr:sp macro="" textlink="">
      <xdr:nvSpPr>
        <xdr:cNvPr id="213" name="楕円 212"/>
        <xdr:cNvSpPr/>
      </xdr:nvSpPr>
      <xdr:spPr>
        <a:xfrm>
          <a:off x="3048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41927</xdr:rowOff>
    </xdr:from>
    <xdr:ext cx="762000" cy="259045"/>
    <xdr:sp macro="" textlink="">
      <xdr:nvSpPr>
        <xdr:cNvPr id="214" name="テキスト ボックス 213"/>
        <xdr:cNvSpPr txBox="1"/>
      </xdr:nvSpPr>
      <xdr:spPr>
        <a:xfrm>
          <a:off x="2717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50800</xdr:rowOff>
    </xdr:from>
    <xdr:to>
      <xdr:col>11</xdr:col>
      <xdr:colOff>60325</xdr:colOff>
      <xdr:row>60</xdr:row>
      <xdr:rowOff>152400</xdr:rowOff>
    </xdr:to>
    <xdr:sp macro="" textlink="">
      <xdr:nvSpPr>
        <xdr:cNvPr id="215" name="楕円 214"/>
        <xdr:cNvSpPr/>
      </xdr:nvSpPr>
      <xdr:spPr>
        <a:xfrm>
          <a:off x="2159000" y="103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137177</xdr:rowOff>
    </xdr:from>
    <xdr:ext cx="762000" cy="259045"/>
    <xdr:sp macro="" textlink="">
      <xdr:nvSpPr>
        <xdr:cNvPr id="216" name="テキスト ボックス 215"/>
        <xdr:cNvSpPr txBox="1"/>
      </xdr:nvSpPr>
      <xdr:spPr>
        <a:xfrm>
          <a:off x="18288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95250</xdr:rowOff>
    </xdr:from>
    <xdr:to>
      <xdr:col>6</xdr:col>
      <xdr:colOff>171450</xdr:colOff>
      <xdr:row>60</xdr:row>
      <xdr:rowOff>25400</xdr:rowOff>
    </xdr:to>
    <xdr:sp macro="" textlink="">
      <xdr:nvSpPr>
        <xdr:cNvPr id="217" name="楕円 216"/>
        <xdr:cNvSpPr/>
      </xdr:nvSpPr>
      <xdr:spPr>
        <a:xfrm>
          <a:off x="1270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10177</xdr:rowOff>
    </xdr:from>
    <xdr:ext cx="762000" cy="259045"/>
    <xdr:sp macro="" textlink="">
      <xdr:nvSpPr>
        <xdr:cNvPr id="218" name="テキスト ボックス 217"/>
        <xdr:cNvSpPr txBox="1"/>
      </xdr:nvSpPr>
      <xdr:spPr>
        <a:xfrm>
          <a:off x="939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その他に関しては、昨年度に比べ</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％上がり</a:t>
          </a:r>
          <a:r>
            <a:rPr kumimoji="1" lang="en-US" altLang="ja-JP" sz="1300">
              <a:latin typeface="ＭＳ Ｐゴシック" panose="020B0600070205080204" pitchFamily="50" charset="-128"/>
              <a:ea typeface="ＭＳ Ｐゴシック" panose="020B0600070205080204" pitchFamily="50" charset="-128"/>
            </a:rPr>
            <a:t>16.7</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主な要因は維持補修費と積立金の増であり、除雪作業委託料や財政調整基金積立金等の増によるものと考えられる。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100330</xdr:rowOff>
    </xdr:from>
    <xdr:to>
      <xdr:col>82</xdr:col>
      <xdr:colOff>107950</xdr:colOff>
      <xdr:row>58</xdr:row>
      <xdr:rowOff>27940</xdr:rowOff>
    </xdr:to>
    <xdr:cxnSp macro="">
      <xdr:nvCxnSpPr>
        <xdr:cNvPr id="251" name="直線コネクタ 250"/>
        <xdr:cNvCxnSpPr/>
      </xdr:nvCxnSpPr>
      <xdr:spPr>
        <a:xfrm>
          <a:off x="15671800" y="98729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2"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100330</xdr:rowOff>
    </xdr:from>
    <xdr:to>
      <xdr:col>78</xdr:col>
      <xdr:colOff>69850</xdr:colOff>
      <xdr:row>57</xdr:row>
      <xdr:rowOff>130810</xdr:rowOff>
    </xdr:to>
    <xdr:cxnSp macro="">
      <xdr:nvCxnSpPr>
        <xdr:cNvPr id="254" name="直線コネクタ 253"/>
        <xdr:cNvCxnSpPr/>
      </xdr:nvCxnSpPr>
      <xdr:spPr>
        <a:xfrm flipV="1">
          <a:off x="14782800" y="98729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6" name="テキスト ボックス 255"/>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157480</xdr:rowOff>
    </xdr:from>
    <xdr:to>
      <xdr:col>73</xdr:col>
      <xdr:colOff>180975</xdr:colOff>
      <xdr:row>57</xdr:row>
      <xdr:rowOff>130810</xdr:rowOff>
    </xdr:to>
    <xdr:cxnSp macro="">
      <xdr:nvCxnSpPr>
        <xdr:cNvPr id="257" name="直線コネクタ 256"/>
        <xdr:cNvCxnSpPr/>
      </xdr:nvCxnSpPr>
      <xdr:spPr>
        <a:xfrm>
          <a:off x="13893800" y="97586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59" name="テキスト ボックス 258"/>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157480</xdr:rowOff>
    </xdr:from>
    <xdr:to>
      <xdr:col>69</xdr:col>
      <xdr:colOff>92075</xdr:colOff>
      <xdr:row>57</xdr:row>
      <xdr:rowOff>153670</xdr:rowOff>
    </xdr:to>
    <xdr:cxnSp macro="">
      <xdr:nvCxnSpPr>
        <xdr:cNvPr id="260" name="直線コネクタ 259"/>
        <xdr:cNvCxnSpPr/>
      </xdr:nvCxnSpPr>
      <xdr:spPr>
        <a:xfrm flipV="1">
          <a:off x="13004800" y="97586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62" name="テキスト ボックス 261"/>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64" name="テキスト ボックス 263"/>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148590</xdr:rowOff>
    </xdr:from>
    <xdr:to>
      <xdr:col>82</xdr:col>
      <xdr:colOff>158750</xdr:colOff>
      <xdr:row>58</xdr:row>
      <xdr:rowOff>78740</xdr:rowOff>
    </xdr:to>
    <xdr:sp macro="" textlink="">
      <xdr:nvSpPr>
        <xdr:cNvPr id="270" name="楕円 269"/>
        <xdr:cNvSpPr/>
      </xdr:nvSpPr>
      <xdr:spPr>
        <a:xfrm>
          <a:off x="164592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120667</xdr:rowOff>
    </xdr:from>
    <xdr:ext cx="762000" cy="259045"/>
    <xdr:sp macro="" textlink="">
      <xdr:nvSpPr>
        <xdr:cNvPr id="271" name="その他該当値テキスト"/>
        <xdr:cNvSpPr txBox="1"/>
      </xdr:nvSpPr>
      <xdr:spPr>
        <a:xfrm>
          <a:off x="165989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49530</xdr:rowOff>
    </xdr:from>
    <xdr:to>
      <xdr:col>78</xdr:col>
      <xdr:colOff>120650</xdr:colOff>
      <xdr:row>57</xdr:row>
      <xdr:rowOff>151130</xdr:rowOff>
    </xdr:to>
    <xdr:sp macro="" textlink="">
      <xdr:nvSpPr>
        <xdr:cNvPr id="272" name="楕円 271"/>
        <xdr:cNvSpPr/>
      </xdr:nvSpPr>
      <xdr:spPr>
        <a:xfrm>
          <a:off x="15621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73" name="テキスト ボックス 272"/>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80010</xdr:rowOff>
    </xdr:from>
    <xdr:to>
      <xdr:col>74</xdr:col>
      <xdr:colOff>31750</xdr:colOff>
      <xdr:row>58</xdr:row>
      <xdr:rowOff>10160</xdr:rowOff>
    </xdr:to>
    <xdr:sp macro="" textlink="">
      <xdr:nvSpPr>
        <xdr:cNvPr id="274" name="楕円 273"/>
        <xdr:cNvSpPr/>
      </xdr:nvSpPr>
      <xdr:spPr>
        <a:xfrm>
          <a:off x="14732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166387</xdr:rowOff>
    </xdr:from>
    <xdr:ext cx="762000" cy="259045"/>
    <xdr:sp macro="" textlink="">
      <xdr:nvSpPr>
        <xdr:cNvPr id="275" name="テキスト ボックス 274"/>
        <xdr:cNvSpPr txBox="1"/>
      </xdr:nvSpPr>
      <xdr:spPr>
        <a:xfrm>
          <a:off x="14401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106680</xdr:rowOff>
    </xdr:from>
    <xdr:to>
      <xdr:col>69</xdr:col>
      <xdr:colOff>142875</xdr:colOff>
      <xdr:row>57</xdr:row>
      <xdr:rowOff>36830</xdr:rowOff>
    </xdr:to>
    <xdr:sp macro="" textlink="">
      <xdr:nvSpPr>
        <xdr:cNvPr id="276" name="楕円 275"/>
        <xdr:cNvSpPr/>
      </xdr:nvSpPr>
      <xdr:spPr>
        <a:xfrm>
          <a:off x="13843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47007</xdr:rowOff>
    </xdr:from>
    <xdr:ext cx="762000" cy="259045"/>
    <xdr:sp macro="" textlink="">
      <xdr:nvSpPr>
        <xdr:cNvPr id="277" name="テキスト ボックス 276"/>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78" name="楕円 277"/>
        <xdr:cNvSpPr/>
      </xdr:nvSpPr>
      <xdr:spPr>
        <a:xfrm>
          <a:off x="12954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17797</xdr:rowOff>
    </xdr:from>
    <xdr:ext cx="762000" cy="259045"/>
    <xdr:sp macro="" textlink="">
      <xdr:nvSpPr>
        <xdr:cNvPr id="279" name="テキスト ボックス 278"/>
        <xdr:cNvSpPr txBox="1"/>
      </xdr:nvSpPr>
      <xdr:spPr>
        <a:xfrm>
          <a:off x="12623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補助費は昨年度に比べ</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％下がり</a:t>
          </a:r>
          <a:r>
            <a:rPr kumimoji="1" lang="en-US" altLang="ja-JP" sz="1300">
              <a:latin typeface="ＭＳ Ｐゴシック" panose="020B0600070205080204" pitchFamily="50" charset="-128"/>
              <a:ea typeface="ＭＳ Ｐゴシック" panose="020B0600070205080204" pitchFamily="50" charset="-128"/>
            </a:rPr>
            <a:t>17.2</a:t>
          </a:r>
          <a:r>
            <a:rPr kumimoji="1" lang="ja-JP" altLang="en-US" sz="1300">
              <a:latin typeface="ＭＳ Ｐゴシック" panose="020B0600070205080204" pitchFamily="50" charset="-128"/>
              <a:ea typeface="ＭＳ Ｐゴシック" panose="020B0600070205080204" pitchFamily="50" charset="-128"/>
            </a:rPr>
            <a:t>％となった。　</a:t>
          </a:r>
        </a:p>
        <a:p>
          <a:r>
            <a:rPr kumimoji="1" lang="ja-JP" altLang="en-US" sz="1300">
              <a:latin typeface="ＭＳ Ｐゴシック" panose="020B0600070205080204" pitchFamily="50" charset="-128"/>
              <a:ea typeface="ＭＳ Ｐゴシック" panose="020B0600070205080204" pitchFamily="50" charset="-128"/>
            </a:rPr>
            <a:t>　ごみ処理業務や消防業務を一部事務組合で行っているため、負担金の支出が多額であるほか、公営企業に対する補助金も必要となっている。</a:t>
          </a:r>
        </a:p>
        <a:p>
          <a:r>
            <a:rPr kumimoji="1" lang="ja-JP" altLang="en-US" sz="1300">
              <a:latin typeface="ＭＳ Ｐゴシック" panose="020B0600070205080204" pitchFamily="50" charset="-128"/>
              <a:ea typeface="ＭＳ Ｐゴシック" panose="020B0600070205080204" pitchFamily="50" charset="-128"/>
            </a:rPr>
            <a:t>　全国平均、青森県平均よりも高い水準にあるので、経費抑制が必要である。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170434</xdr:rowOff>
    </xdr:from>
    <xdr:to>
      <xdr:col>82</xdr:col>
      <xdr:colOff>107950</xdr:colOff>
      <xdr:row>38</xdr:row>
      <xdr:rowOff>76708</xdr:rowOff>
    </xdr:to>
    <xdr:cxnSp macro="">
      <xdr:nvCxnSpPr>
        <xdr:cNvPr id="309" name="直線コネクタ 308"/>
        <xdr:cNvCxnSpPr/>
      </xdr:nvCxnSpPr>
      <xdr:spPr>
        <a:xfrm flipV="1">
          <a:off x="15671800" y="651408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115587</xdr:rowOff>
    </xdr:from>
    <xdr:ext cx="762000" cy="259045"/>
    <xdr:sp macro="" textlink="">
      <xdr:nvSpPr>
        <xdr:cNvPr id="310" name="補助費等平均値テキスト"/>
        <xdr:cNvSpPr txBox="1"/>
      </xdr:nvSpPr>
      <xdr:spPr>
        <a:xfrm>
          <a:off x="16598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78994</xdr:rowOff>
    </xdr:from>
    <xdr:to>
      <xdr:col>78</xdr:col>
      <xdr:colOff>69850</xdr:colOff>
      <xdr:row>38</xdr:row>
      <xdr:rowOff>76708</xdr:rowOff>
    </xdr:to>
    <xdr:cxnSp macro="">
      <xdr:nvCxnSpPr>
        <xdr:cNvPr id="312" name="直線コネクタ 311"/>
        <xdr:cNvCxnSpPr/>
      </xdr:nvCxnSpPr>
      <xdr:spPr>
        <a:xfrm>
          <a:off x="14782800" y="6422644"/>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14" name="テキスト ボックス 313"/>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78994</xdr:rowOff>
    </xdr:from>
    <xdr:to>
      <xdr:col>73</xdr:col>
      <xdr:colOff>180975</xdr:colOff>
      <xdr:row>38</xdr:row>
      <xdr:rowOff>49276</xdr:rowOff>
    </xdr:to>
    <xdr:cxnSp macro="">
      <xdr:nvCxnSpPr>
        <xdr:cNvPr id="315" name="直線コネクタ 314"/>
        <xdr:cNvCxnSpPr/>
      </xdr:nvCxnSpPr>
      <xdr:spPr>
        <a:xfrm flipV="1">
          <a:off x="13893800" y="6422644"/>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7" name="テキスト ボックス 316"/>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49276</xdr:rowOff>
    </xdr:from>
    <xdr:to>
      <xdr:col>69</xdr:col>
      <xdr:colOff>92075</xdr:colOff>
      <xdr:row>38</xdr:row>
      <xdr:rowOff>81280</xdr:rowOff>
    </xdr:to>
    <xdr:cxnSp macro="">
      <xdr:nvCxnSpPr>
        <xdr:cNvPr id="318" name="直線コネクタ 317"/>
        <xdr:cNvCxnSpPr/>
      </xdr:nvCxnSpPr>
      <xdr:spPr>
        <a:xfrm flipV="1">
          <a:off x="13004800" y="65643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20" name="テキスト ボックス 319"/>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22" name="テキスト ボックス 321"/>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119634</xdr:rowOff>
    </xdr:from>
    <xdr:to>
      <xdr:col>82</xdr:col>
      <xdr:colOff>158750</xdr:colOff>
      <xdr:row>38</xdr:row>
      <xdr:rowOff>49785</xdr:rowOff>
    </xdr:to>
    <xdr:sp macro="" textlink="">
      <xdr:nvSpPr>
        <xdr:cNvPr id="328" name="楕円 327"/>
        <xdr:cNvSpPr/>
      </xdr:nvSpPr>
      <xdr:spPr>
        <a:xfrm>
          <a:off x="164592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91711</xdr:rowOff>
    </xdr:from>
    <xdr:ext cx="762000" cy="259045"/>
    <xdr:sp macro="" textlink="">
      <xdr:nvSpPr>
        <xdr:cNvPr id="329" name="補助費等該当値テキスト"/>
        <xdr:cNvSpPr txBox="1"/>
      </xdr:nvSpPr>
      <xdr:spPr>
        <a:xfrm>
          <a:off x="165989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25908</xdr:rowOff>
    </xdr:from>
    <xdr:to>
      <xdr:col>78</xdr:col>
      <xdr:colOff>120650</xdr:colOff>
      <xdr:row>38</xdr:row>
      <xdr:rowOff>127508</xdr:rowOff>
    </xdr:to>
    <xdr:sp macro="" textlink="">
      <xdr:nvSpPr>
        <xdr:cNvPr id="330" name="楕円 329"/>
        <xdr:cNvSpPr/>
      </xdr:nvSpPr>
      <xdr:spPr>
        <a:xfrm>
          <a:off x="15621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112285</xdr:rowOff>
    </xdr:from>
    <xdr:ext cx="736600" cy="259045"/>
    <xdr:sp macro="" textlink="">
      <xdr:nvSpPr>
        <xdr:cNvPr id="331" name="テキスト ボックス 330"/>
        <xdr:cNvSpPr txBox="1"/>
      </xdr:nvSpPr>
      <xdr:spPr>
        <a:xfrm>
          <a:off x="15290800" y="6627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28194</xdr:rowOff>
    </xdr:from>
    <xdr:to>
      <xdr:col>74</xdr:col>
      <xdr:colOff>31750</xdr:colOff>
      <xdr:row>37</xdr:row>
      <xdr:rowOff>129794</xdr:rowOff>
    </xdr:to>
    <xdr:sp macro="" textlink="">
      <xdr:nvSpPr>
        <xdr:cNvPr id="332" name="楕円 331"/>
        <xdr:cNvSpPr/>
      </xdr:nvSpPr>
      <xdr:spPr>
        <a:xfrm>
          <a:off x="14732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114571</xdr:rowOff>
    </xdr:from>
    <xdr:ext cx="762000" cy="259045"/>
    <xdr:sp macro="" textlink="">
      <xdr:nvSpPr>
        <xdr:cNvPr id="333" name="テキスト ボックス 332"/>
        <xdr:cNvSpPr txBox="1"/>
      </xdr:nvSpPr>
      <xdr:spPr>
        <a:xfrm>
          <a:off x="14401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169926</xdr:rowOff>
    </xdr:from>
    <xdr:to>
      <xdr:col>69</xdr:col>
      <xdr:colOff>142875</xdr:colOff>
      <xdr:row>38</xdr:row>
      <xdr:rowOff>100076</xdr:rowOff>
    </xdr:to>
    <xdr:sp macro="" textlink="">
      <xdr:nvSpPr>
        <xdr:cNvPr id="334" name="楕円 333"/>
        <xdr:cNvSpPr/>
      </xdr:nvSpPr>
      <xdr:spPr>
        <a:xfrm>
          <a:off x="13843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84853</xdr:rowOff>
    </xdr:from>
    <xdr:ext cx="762000" cy="259045"/>
    <xdr:sp macro="" textlink="">
      <xdr:nvSpPr>
        <xdr:cNvPr id="335" name="テキスト ボックス 334"/>
        <xdr:cNvSpPr txBox="1"/>
      </xdr:nvSpPr>
      <xdr:spPr>
        <a:xfrm>
          <a:off x="13512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30480</xdr:rowOff>
    </xdr:from>
    <xdr:to>
      <xdr:col>65</xdr:col>
      <xdr:colOff>53975</xdr:colOff>
      <xdr:row>38</xdr:row>
      <xdr:rowOff>132080</xdr:rowOff>
    </xdr:to>
    <xdr:sp macro="" textlink="">
      <xdr:nvSpPr>
        <xdr:cNvPr id="336" name="楕円 335"/>
        <xdr:cNvSpPr/>
      </xdr:nvSpPr>
      <xdr:spPr>
        <a:xfrm>
          <a:off x="12954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116857</xdr:rowOff>
    </xdr:from>
    <xdr:ext cx="762000" cy="259045"/>
    <xdr:sp macro="" textlink="">
      <xdr:nvSpPr>
        <xdr:cNvPr id="337" name="テキスト ボックス 336"/>
        <xdr:cNvSpPr txBox="1"/>
      </xdr:nvSpPr>
      <xdr:spPr>
        <a:xfrm>
          <a:off x="12623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公債費は黒石消防署山形分署建設費用の償還を開始したことにより、昨年度に比べ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％上がり</a:t>
          </a:r>
          <a:r>
            <a:rPr kumimoji="1" lang="en-US" altLang="ja-JP" sz="1300">
              <a:latin typeface="ＭＳ Ｐゴシック" panose="020B0600070205080204" pitchFamily="50" charset="-128"/>
              <a:ea typeface="ＭＳ Ｐゴシック" panose="020B0600070205080204" pitchFamily="50" charset="-128"/>
            </a:rPr>
            <a:t>15.9</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過去の大型事業に対する償還が順次終了しているため徐々に減少しており、令和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年度で全国平均を下回った。</a:t>
          </a:r>
        </a:p>
        <a:p>
          <a:r>
            <a:rPr kumimoji="1" lang="ja-JP" altLang="en-US" sz="1300">
              <a:latin typeface="ＭＳ Ｐゴシック" panose="020B0600070205080204" pitchFamily="50" charset="-128"/>
              <a:ea typeface="ＭＳ Ｐゴシック" panose="020B0600070205080204" pitchFamily="50" charset="-128"/>
            </a:rPr>
            <a:t>　今後、公共施設の老朽化により普通建設事業費が増加していくことが見込まれるため、計画的な事業実施が求められる。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117475</xdr:rowOff>
    </xdr:from>
    <xdr:to>
      <xdr:col>24</xdr:col>
      <xdr:colOff>25400</xdr:colOff>
      <xdr:row>74</xdr:row>
      <xdr:rowOff>125095</xdr:rowOff>
    </xdr:to>
    <xdr:cxnSp macro="">
      <xdr:nvCxnSpPr>
        <xdr:cNvPr id="369" name="直線コネクタ 368"/>
        <xdr:cNvCxnSpPr/>
      </xdr:nvCxnSpPr>
      <xdr:spPr>
        <a:xfrm>
          <a:off x="3987800" y="1280477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116857</xdr:rowOff>
    </xdr:from>
    <xdr:ext cx="762000" cy="259045"/>
    <xdr:sp macro="" textlink="">
      <xdr:nvSpPr>
        <xdr:cNvPr id="370" name="公債費平均値テキスト"/>
        <xdr:cNvSpPr txBox="1"/>
      </xdr:nvSpPr>
      <xdr:spPr>
        <a:xfrm>
          <a:off x="4914900" y="12804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117475</xdr:rowOff>
    </xdr:from>
    <xdr:to>
      <xdr:col>19</xdr:col>
      <xdr:colOff>187325</xdr:colOff>
      <xdr:row>74</xdr:row>
      <xdr:rowOff>132715</xdr:rowOff>
    </xdr:to>
    <xdr:cxnSp macro="">
      <xdr:nvCxnSpPr>
        <xdr:cNvPr id="372" name="直線コネクタ 371"/>
        <xdr:cNvCxnSpPr/>
      </xdr:nvCxnSpPr>
      <xdr:spPr>
        <a:xfrm flipV="1">
          <a:off x="3098800" y="1280477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38752</xdr:rowOff>
    </xdr:from>
    <xdr:ext cx="736600" cy="259045"/>
    <xdr:sp macro="" textlink="">
      <xdr:nvSpPr>
        <xdr:cNvPr id="374" name="テキスト ボックス 373"/>
        <xdr:cNvSpPr txBox="1"/>
      </xdr:nvSpPr>
      <xdr:spPr>
        <a:xfrm>
          <a:off x="3606800" y="12897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132715</xdr:rowOff>
    </xdr:from>
    <xdr:to>
      <xdr:col>15</xdr:col>
      <xdr:colOff>98425</xdr:colOff>
      <xdr:row>74</xdr:row>
      <xdr:rowOff>161290</xdr:rowOff>
    </xdr:to>
    <xdr:cxnSp macro="">
      <xdr:nvCxnSpPr>
        <xdr:cNvPr id="375" name="直線コネクタ 374"/>
        <xdr:cNvCxnSpPr/>
      </xdr:nvCxnSpPr>
      <xdr:spPr>
        <a:xfrm flipV="1">
          <a:off x="2209800" y="1282001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50182</xdr:rowOff>
    </xdr:from>
    <xdr:ext cx="762000" cy="259045"/>
    <xdr:sp macro="" textlink="">
      <xdr:nvSpPr>
        <xdr:cNvPr id="377" name="テキスト ボックス 376"/>
        <xdr:cNvSpPr txBox="1"/>
      </xdr:nvSpPr>
      <xdr:spPr>
        <a:xfrm>
          <a:off x="2717800" y="12908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161290</xdr:rowOff>
    </xdr:from>
    <xdr:to>
      <xdr:col>11</xdr:col>
      <xdr:colOff>9525</xdr:colOff>
      <xdr:row>75</xdr:row>
      <xdr:rowOff>3175</xdr:rowOff>
    </xdr:to>
    <xdr:cxnSp macro="">
      <xdr:nvCxnSpPr>
        <xdr:cNvPr id="378" name="直線コネクタ 377"/>
        <xdr:cNvCxnSpPr/>
      </xdr:nvCxnSpPr>
      <xdr:spPr>
        <a:xfrm flipV="1">
          <a:off x="1320800" y="1284859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52087</xdr:rowOff>
    </xdr:from>
    <xdr:ext cx="762000" cy="259045"/>
    <xdr:sp macro="" textlink="">
      <xdr:nvSpPr>
        <xdr:cNvPr id="380" name="テキスト ボックス 379"/>
        <xdr:cNvSpPr txBox="1"/>
      </xdr:nvSpPr>
      <xdr:spPr>
        <a:xfrm>
          <a:off x="1828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52087</xdr:rowOff>
    </xdr:from>
    <xdr:ext cx="762000" cy="259045"/>
    <xdr:sp macro="" textlink="">
      <xdr:nvSpPr>
        <xdr:cNvPr id="382" name="テキスト ボックス 381"/>
        <xdr:cNvSpPr txBox="1"/>
      </xdr:nvSpPr>
      <xdr:spPr>
        <a:xfrm>
          <a:off x="939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74295</xdr:rowOff>
    </xdr:from>
    <xdr:to>
      <xdr:col>24</xdr:col>
      <xdr:colOff>76200</xdr:colOff>
      <xdr:row>75</xdr:row>
      <xdr:rowOff>4445</xdr:rowOff>
    </xdr:to>
    <xdr:sp macro="" textlink="">
      <xdr:nvSpPr>
        <xdr:cNvPr id="388" name="楕円 387"/>
        <xdr:cNvSpPr/>
      </xdr:nvSpPr>
      <xdr:spPr>
        <a:xfrm>
          <a:off x="4775200" y="1276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154322</xdr:rowOff>
    </xdr:from>
    <xdr:ext cx="762000" cy="259045"/>
    <xdr:sp macro="" textlink="">
      <xdr:nvSpPr>
        <xdr:cNvPr id="389" name="公債費該当値テキスト"/>
        <xdr:cNvSpPr txBox="1"/>
      </xdr:nvSpPr>
      <xdr:spPr>
        <a:xfrm>
          <a:off x="4914900" y="1267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66675</xdr:rowOff>
    </xdr:from>
    <xdr:to>
      <xdr:col>20</xdr:col>
      <xdr:colOff>38100</xdr:colOff>
      <xdr:row>74</xdr:row>
      <xdr:rowOff>168275</xdr:rowOff>
    </xdr:to>
    <xdr:sp macro="" textlink="">
      <xdr:nvSpPr>
        <xdr:cNvPr id="390" name="楕円 389"/>
        <xdr:cNvSpPr/>
      </xdr:nvSpPr>
      <xdr:spPr>
        <a:xfrm>
          <a:off x="3937000" y="1275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7002</xdr:rowOff>
    </xdr:from>
    <xdr:ext cx="736600" cy="259045"/>
    <xdr:sp macro="" textlink="">
      <xdr:nvSpPr>
        <xdr:cNvPr id="391" name="テキスト ボックス 390"/>
        <xdr:cNvSpPr txBox="1"/>
      </xdr:nvSpPr>
      <xdr:spPr>
        <a:xfrm>
          <a:off x="3606800" y="1252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81915</xdr:rowOff>
    </xdr:from>
    <xdr:to>
      <xdr:col>15</xdr:col>
      <xdr:colOff>149225</xdr:colOff>
      <xdr:row>75</xdr:row>
      <xdr:rowOff>12065</xdr:rowOff>
    </xdr:to>
    <xdr:sp macro="" textlink="">
      <xdr:nvSpPr>
        <xdr:cNvPr id="392" name="楕円 391"/>
        <xdr:cNvSpPr/>
      </xdr:nvSpPr>
      <xdr:spPr>
        <a:xfrm>
          <a:off x="3048000" y="1276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22242</xdr:rowOff>
    </xdr:from>
    <xdr:ext cx="762000" cy="259045"/>
    <xdr:sp macro="" textlink="">
      <xdr:nvSpPr>
        <xdr:cNvPr id="393" name="テキスト ボックス 392"/>
        <xdr:cNvSpPr txBox="1"/>
      </xdr:nvSpPr>
      <xdr:spPr>
        <a:xfrm>
          <a:off x="2717800" y="1253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110490</xdr:rowOff>
    </xdr:from>
    <xdr:to>
      <xdr:col>11</xdr:col>
      <xdr:colOff>60325</xdr:colOff>
      <xdr:row>75</xdr:row>
      <xdr:rowOff>40640</xdr:rowOff>
    </xdr:to>
    <xdr:sp macro="" textlink="">
      <xdr:nvSpPr>
        <xdr:cNvPr id="394" name="楕円 393"/>
        <xdr:cNvSpPr/>
      </xdr:nvSpPr>
      <xdr:spPr>
        <a:xfrm>
          <a:off x="2159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50817</xdr:rowOff>
    </xdr:from>
    <xdr:ext cx="762000" cy="259045"/>
    <xdr:sp macro="" textlink="">
      <xdr:nvSpPr>
        <xdr:cNvPr id="395" name="テキスト ボックス 394"/>
        <xdr:cNvSpPr txBox="1"/>
      </xdr:nvSpPr>
      <xdr:spPr>
        <a:xfrm>
          <a:off x="1828800" y="1256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123825</xdr:rowOff>
    </xdr:from>
    <xdr:to>
      <xdr:col>6</xdr:col>
      <xdr:colOff>171450</xdr:colOff>
      <xdr:row>75</xdr:row>
      <xdr:rowOff>53975</xdr:rowOff>
    </xdr:to>
    <xdr:sp macro="" textlink="">
      <xdr:nvSpPr>
        <xdr:cNvPr id="396" name="楕円 395"/>
        <xdr:cNvSpPr/>
      </xdr:nvSpPr>
      <xdr:spPr>
        <a:xfrm>
          <a:off x="1270000" y="128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64152</xdr:rowOff>
    </xdr:from>
    <xdr:ext cx="762000" cy="259045"/>
    <xdr:sp macro="" textlink="">
      <xdr:nvSpPr>
        <xdr:cNvPr id="397" name="テキスト ボックス 396"/>
        <xdr:cNvSpPr txBox="1"/>
      </xdr:nvSpPr>
      <xdr:spPr>
        <a:xfrm>
          <a:off x="939800" y="1258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人件費、物件費、扶助費の増により前年度よりも</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％上がり</a:t>
          </a:r>
          <a:r>
            <a:rPr kumimoji="1" lang="en-US" altLang="ja-JP" sz="1300">
              <a:latin typeface="ＭＳ Ｐゴシック" panose="020B0600070205080204" pitchFamily="50" charset="-128"/>
              <a:ea typeface="ＭＳ Ｐゴシック" panose="020B0600070205080204" pitchFamily="50" charset="-128"/>
            </a:rPr>
            <a:t>75.8</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事業の優先順位を明確にし、更なる経費圧縮により、住民負担軽減につながるよう努めたい。</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154432</xdr:rowOff>
    </xdr:from>
    <xdr:to>
      <xdr:col>82</xdr:col>
      <xdr:colOff>107950</xdr:colOff>
      <xdr:row>77</xdr:row>
      <xdr:rowOff>106426</xdr:rowOff>
    </xdr:to>
    <xdr:cxnSp macro="">
      <xdr:nvCxnSpPr>
        <xdr:cNvPr id="428" name="直線コネクタ 427"/>
        <xdr:cNvCxnSpPr/>
      </xdr:nvCxnSpPr>
      <xdr:spPr>
        <a:xfrm>
          <a:off x="15671800" y="13184632"/>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101871</xdr:rowOff>
    </xdr:from>
    <xdr:ext cx="762000" cy="259045"/>
    <xdr:sp macro="" textlink="">
      <xdr:nvSpPr>
        <xdr:cNvPr id="429" name="公債費以外平均値テキスト"/>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154432</xdr:rowOff>
    </xdr:from>
    <xdr:to>
      <xdr:col>78</xdr:col>
      <xdr:colOff>69850</xdr:colOff>
      <xdr:row>77</xdr:row>
      <xdr:rowOff>28702</xdr:rowOff>
    </xdr:to>
    <xdr:cxnSp macro="">
      <xdr:nvCxnSpPr>
        <xdr:cNvPr id="431" name="直線コネクタ 430"/>
        <xdr:cNvCxnSpPr/>
      </xdr:nvCxnSpPr>
      <xdr:spPr>
        <a:xfrm flipV="1">
          <a:off x="14782800" y="131846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3" name="テキスト ボックス 432"/>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28702</xdr:rowOff>
    </xdr:from>
    <xdr:to>
      <xdr:col>73</xdr:col>
      <xdr:colOff>180975</xdr:colOff>
      <xdr:row>77</xdr:row>
      <xdr:rowOff>147574</xdr:rowOff>
    </xdr:to>
    <xdr:cxnSp macro="">
      <xdr:nvCxnSpPr>
        <xdr:cNvPr id="434" name="直線コネクタ 433"/>
        <xdr:cNvCxnSpPr/>
      </xdr:nvCxnSpPr>
      <xdr:spPr>
        <a:xfrm flipV="1">
          <a:off x="13893800" y="1323035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36" name="テキスト ボックス 435"/>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147574</xdr:rowOff>
    </xdr:from>
    <xdr:to>
      <xdr:col>69</xdr:col>
      <xdr:colOff>92075</xdr:colOff>
      <xdr:row>78</xdr:row>
      <xdr:rowOff>40132</xdr:rowOff>
    </xdr:to>
    <xdr:cxnSp macro="">
      <xdr:nvCxnSpPr>
        <xdr:cNvPr id="437" name="直線コネクタ 436"/>
        <xdr:cNvCxnSpPr/>
      </xdr:nvCxnSpPr>
      <xdr:spPr>
        <a:xfrm flipV="1">
          <a:off x="13004800" y="133492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9" name="テキスト ボックス 438"/>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75963</xdr:rowOff>
    </xdr:from>
    <xdr:ext cx="762000" cy="259045"/>
    <xdr:sp macro="" textlink="">
      <xdr:nvSpPr>
        <xdr:cNvPr id="441" name="テキスト ボックス 440"/>
        <xdr:cNvSpPr txBox="1"/>
      </xdr:nvSpPr>
      <xdr:spPr>
        <a:xfrm>
          <a:off x="12623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47" name="楕円 446"/>
        <xdr:cNvSpPr/>
      </xdr:nvSpPr>
      <xdr:spPr>
        <a:xfrm>
          <a:off x="164592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27703</xdr:rowOff>
    </xdr:from>
    <xdr:ext cx="762000" cy="259045"/>
    <xdr:sp macro="" textlink="">
      <xdr:nvSpPr>
        <xdr:cNvPr id="448" name="公債費以外該当値テキスト"/>
        <xdr:cNvSpPr txBox="1"/>
      </xdr:nvSpPr>
      <xdr:spPr>
        <a:xfrm>
          <a:off x="165989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103632</xdr:rowOff>
    </xdr:from>
    <xdr:to>
      <xdr:col>78</xdr:col>
      <xdr:colOff>120650</xdr:colOff>
      <xdr:row>77</xdr:row>
      <xdr:rowOff>33782</xdr:rowOff>
    </xdr:to>
    <xdr:sp macro="" textlink="">
      <xdr:nvSpPr>
        <xdr:cNvPr id="449" name="楕円 448"/>
        <xdr:cNvSpPr/>
      </xdr:nvSpPr>
      <xdr:spPr>
        <a:xfrm>
          <a:off x="15621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18559</xdr:rowOff>
    </xdr:from>
    <xdr:ext cx="736600" cy="259045"/>
    <xdr:sp macro="" textlink="">
      <xdr:nvSpPr>
        <xdr:cNvPr id="450" name="テキスト ボックス 449"/>
        <xdr:cNvSpPr txBox="1"/>
      </xdr:nvSpPr>
      <xdr:spPr>
        <a:xfrm>
          <a:off x="15290800" y="13220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149352</xdr:rowOff>
    </xdr:from>
    <xdr:to>
      <xdr:col>74</xdr:col>
      <xdr:colOff>31750</xdr:colOff>
      <xdr:row>77</xdr:row>
      <xdr:rowOff>79502</xdr:rowOff>
    </xdr:to>
    <xdr:sp macro="" textlink="">
      <xdr:nvSpPr>
        <xdr:cNvPr id="451" name="楕円 450"/>
        <xdr:cNvSpPr/>
      </xdr:nvSpPr>
      <xdr:spPr>
        <a:xfrm>
          <a:off x="14732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64279</xdr:rowOff>
    </xdr:from>
    <xdr:ext cx="762000" cy="259045"/>
    <xdr:sp macro="" textlink="">
      <xdr:nvSpPr>
        <xdr:cNvPr id="452" name="テキスト ボックス 451"/>
        <xdr:cNvSpPr txBox="1"/>
      </xdr:nvSpPr>
      <xdr:spPr>
        <a:xfrm>
          <a:off x="14401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96774</xdr:rowOff>
    </xdr:from>
    <xdr:to>
      <xdr:col>69</xdr:col>
      <xdr:colOff>142875</xdr:colOff>
      <xdr:row>78</xdr:row>
      <xdr:rowOff>26924</xdr:rowOff>
    </xdr:to>
    <xdr:sp macro="" textlink="">
      <xdr:nvSpPr>
        <xdr:cNvPr id="453" name="楕円 452"/>
        <xdr:cNvSpPr/>
      </xdr:nvSpPr>
      <xdr:spPr>
        <a:xfrm>
          <a:off x="13843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11701</xdr:rowOff>
    </xdr:from>
    <xdr:ext cx="762000" cy="259045"/>
    <xdr:sp macro="" textlink="">
      <xdr:nvSpPr>
        <xdr:cNvPr id="454" name="テキスト ボックス 453"/>
        <xdr:cNvSpPr txBox="1"/>
      </xdr:nvSpPr>
      <xdr:spPr>
        <a:xfrm>
          <a:off x="13512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160782</xdr:rowOff>
    </xdr:from>
    <xdr:to>
      <xdr:col>65</xdr:col>
      <xdr:colOff>53975</xdr:colOff>
      <xdr:row>78</xdr:row>
      <xdr:rowOff>90932</xdr:rowOff>
    </xdr:to>
    <xdr:sp macro="" textlink="">
      <xdr:nvSpPr>
        <xdr:cNvPr id="455" name="楕円 454"/>
        <xdr:cNvSpPr/>
      </xdr:nvSpPr>
      <xdr:spPr>
        <a:xfrm>
          <a:off x="12954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75709</xdr:rowOff>
    </xdr:from>
    <xdr:ext cx="762000" cy="259045"/>
    <xdr:sp macro="" textlink="">
      <xdr:nvSpPr>
        <xdr:cNvPr id="456" name="テキスト ボックス 455"/>
        <xdr:cNvSpPr txBox="1"/>
      </xdr:nvSpPr>
      <xdr:spPr>
        <a:xfrm>
          <a:off x="12623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青森県黒石市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153594</xdr:rowOff>
    </xdr:from>
    <xdr:to>
      <xdr:col>29</xdr:col>
      <xdr:colOff>127000</xdr:colOff>
      <xdr:row>18</xdr:row>
      <xdr:rowOff>157404</xdr:rowOff>
    </xdr:to>
    <xdr:cxnSp macro="">
      <xdr:nvCxnSpPr>
        <xdr:cNvPr id="52" name="直線コネクタ 51"/>
        <xdr:cNvCxnSpPr/>
      </xdr:nvCxnSpPr>
      <xdr:spPr bwMode="auto">
        <a:xfrm>
          <a:off x="5003800" y="3287319"/>
          <a:ext cx="647700" cy="3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9560</xdr:rowOff>
    </xdr:from>
    <xdr:ext cx="762000" cy="259045"/>
    <xdr:sp macro="" textlink="">
      <xdr:nvSpPr>
        <xdr:cNvPr id="53" name="人口1人当たり決算額の推移平均値テキスト130"/>
        <xdr:cNvSpPr txBox="1"/>
      </xdr:nvSpPr>
      <xdr:spPr>
        <a:xfrm>
          <a:off x="5740400" y="2800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153594</xdr:rowOff>
    </xdr:from>
    <xdr:to>
      <xdr:col>26</xdr:col>
      <xdr:colOff>50800</xdr:colOff>
      <xdr:row>19</xdr:row>
      <xdr:rowOff>20549</xdr:rowOff>
    </xdr:to>
    <xdr:cxnSp macro="">
      <xdr:nvCxnSpPr>
        <xdr:cNvPr id="55" name="直線コネクタ 54"/>
        <xdr:cNvCxnSpPr/>
      </xdr:nvCxnSpPr>
      <xdr:spPr bwMode="auto">
        <a:xfrm flipV="1">
          <a:off x="4305300" y="3287319"/>
          <a:ext cx="698500" cy="384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116469</xdr:rowOff>
    </xdr:from>
    <xdr:ext cx="736600" cy="259045"/>
    <xdr:sp macro="" textlink="">
      <xdr:nvSpPr>
        <xdr:cNvPr id="57" name="テキスト ボックス 56"/>
        <xdr:cNvSpPr txBox="1"/>
      </xdr:nvSpPr>
      <xdr:spPr>
        <a:xfrm>
          <a:off x="4622800" y="2735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6332</xdr:rowOff>
    </xdr:from>
    <xdr:to>
      <xdr:col>22</xdr:col>
      <xdr:colOff>114300</xdr:colOff>
      <xdr:row>19</xdr:row>
      <xdr:rowOff>20549</xdr:rowOff>
    </xdr:to>
    <xdr:cxnSp macro="">
      <xdr:nvCxnSpPr>
        <xdr:cNvPr id="58" name="直線コネクタ 57"/>
        <xdr:cNvCxnSpPr/>
      </xdr:nvCxnSpPr>
      <xdr:spPr bwMode="auto">
        <a:xfrm>
          <a:off x="3606800" y="3311507"/>
          <a:ext cx="698500" cy="14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161710</xdr:rowOff>
    </xdr:from>
    <xdr:ext cx="762000" cy="259045"/>
    <xdr:sp macro="" textlink="">
      <xdr:nvSpPr>
        <xdr:cNvPr id="60" name="テキスト ボックス 59"/>
        <xdr:cNvSpPr txBox="1"/>
      </xdr:nvSpPr>
      <xdr:spPr>
        <a:xfrm>
          <a:off x="3924300" y="278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6332</xdr:rowOff>
    </xdr:from>
    <xdr:to>
      <xdr:col>18</xdr:col>
      <xdr:colOff>177800</xdr:colOff>
      <xdr:row>19</xdr:row>
      <xdr:rowOff>48971</xdr:rowOff>
    </xdr:to>
    <xdr:cxnSp macro="">
      <xdr:nvCxnSpPr>
        <xdr:cNvPr id="61" name="直線コネクタ 60"/>
        <xdr:cNvCxnSpPr/>
      </xdr:nvCxnSpPr>
      <xdr:spPr bwMode="auto">
        <a:xfrm flipV="1">
          <a:off x="2908300" y="3311507"/>
          <a:ext cx="698500" cy="42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22547</xdr:rowOff>
    </xdr:from>
    <xdr:ext cx="762000" cy="259045"/>
    <xdr:sp macro="" textlink="">
      <xdr:nvSpPr>
        <xdr:cNvPr id="63" name="テキスト ボックス 62"/>
        <xdr:cNvSpPr txBox="1"/>
      </xdr:nvSpPr>
      <xdr:spPr>
        <a:xfrm>
          <a:off x="3225800" y="281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40051</xdr:rowOff>
    </xdr:from>
    <xdr:ext cx="762000" cy="259045"/>
    <xdr:sp macro="" textlink="">
      <xdr:nvSpPr>
        <xdr:cNvPr id="65" name="テキスト ボックス 64"/>
        <xdr:cNvSpPr txBox="1"/>
      </xdr:nvSpPr>
      <xdr:spPr>
        <a:xfrm>
          <a:off x="2527300" y="283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106604</xdr:rowOff>
    </xdr:from>
    <xdr:to>
      <xdr:col>29</xdr:col>
      <xdr:colOff>177800</xdr:colOff>
      <xdr:row>19</xdr:row>
      <xdr:rowOff>36754</xdr:rowOff>
    </xdr:to>
    <xdr:sp macro="" textlink="">
      <xdr:nvSpPr>
        <xdr:cNvPr id="71" name="楕円 70"/>
        <xdr:cNvSpPr/>
      </xdr:nvSpPr>
      <xdr:spPr bwMode="auto">
        <a:xfrm>
          <a:off x="5600700" y="3240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78681</xdr:rowOff>
    </xdr:from>
    <xdr:ext cx="762000" cy="259045"/>
    <xdr:sp macro="" textlink="">
      <xdr:nvSpPr>
        <xdr:cNvPr id="72" name="人口1人当たり決算額の推移該当値テキスト130"/>
        <xdr:cNvSpPr txBox="1"/>
      </xdr:nvSpPr>
      <xdr:spPr>
        <a:xfrm>
          <a:off x="5740400" y="3212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102794</xdr:rowOff>
    </xdr:from>
    <xdr:to>
      <xdr:col>26</xdr:col>
      <xdr:colOff>101600</xdr:colOff>
      <xdr:row>19</xdr:row>
      <xdr:rowOff>32944</xdr:rowOff>
    </xdr:to>
    <xdr:sp macro="" textlink="">
      <xdr:nvSpPr>
        <xdr:cNvPr id="73" name="楕円 72"/>
        <xdr:cNvSpPr/>
      </xdr:nvSpPr>
      <xdr:spPr bwMode="auto">
        <a:xfrm>
          <a:off x="4953000" y="3236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17721</xdr:rowOff>
    </xdr:from>
    <xdr:ext cx="736600" cy="259045"/>
    <xdr:sp macro="" textlink="">
      <xdr:nvSpPr>
        <xdr:cNvPr id="74" name="テキスト ボックス 73"/>
        <xdr:cNvSpPr txBox="1"/>
      </xdr:nvSpPr>
      <xdr:spPr>
        <a:xfrm>
          <a:off x="4622800" y="3322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141199</xdr:rowOff>
    </xdr:from>
    <xdr:to>
      <xdr:col>22</xdr:col>
      <xdr:colOff>165100</xdr:colOff>
      <xdr:row>19</xdr:row>
      <xdr:rowOff>71349</xdr:rowOff>
    </xdr:to>
    <xdr:sp macro="" textlink="">
      <xdr:nvSpPr>
        <xdr:cNvPr id="75" name="楕円 74"/>
        <xdr:cNvSpPr/>
      </xdr:nvSpPr>
      <xdr:spPr bwMode="auto">
        <a:xfrm>
          <a:off x="4254500" y="3274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56126</xdr:rowOff>
    </xdr:from>
    <xdr:ext cx="762000" cy="259045"/>
    <xdr:sp macro="" textlink="">
      <xdr:nvSpPr>
        <xdr:cNvPr id="76" name="テキスト ボックス 75"/>
        <xdr:cNvSpPr txBox="1"/>
      </xdr:nvSpPr>
      <xdr:spPr>
        <a:xfrm>
          <a:off x="3924300" y="3361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126982</xdr:rowOff>
    </xdr:from>
    <xdr:to>
      <xdr:col>19</xdr:col>
      <xdr:colOff>38100</xdr:colOff>
      <xdr:row>19</xdr:row>
      <xdr:rowOff>57132</xdr:rowOff>
    </xdr:to>
    <xdr:sp macro="" textlink="">
      <xdr:nvSpPr>
        <xdr:cNvPr id="77" name="楕円 76"/>
        <xdr:cNvSpPr/>
      </xdr:nvSpPr>
      <xdr:spPr bwMode="auto">
        <a:xfrm>
          <a:off x="3556000" y="3260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41909</xdr:rowOff>
    </xdr:from>
    <xdr:ext cx="762000" cy="259045"/>
    <xdr:sp macro="" textlink="">
      <xdr:nvSpPr>
        <xdr:cNvPr id="78" name="テキスト ボックス 77"/>
        <xdr:cNvSpPr txBox="1"/>
      </xdr:nvSpPr>
      <xdr:spPr>
        <a:xfrm>
          <a:off x="3225800" y="3347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169621</xdr:rowOff>
    </xdr:from>
    <xdr:to>
      <xdr:col>15</xdr:col>
      <xdr:colOff>101600</xdr:colOff>
      <xdr:row>19</xdr:row>
      <xdr:rowOff>99771</xdr:rowOff>
    </xdr:to>
    <xdr:sp macro="" textlink="">
      <xdr:nvSpPr>
        <xdr:cNvPr id="79" name="楕円 78"/>
        <xdr:cNvSpPr/>
      </xdr:nvSpPr>
      <xdr:spPr bwMode="auto">
        <a:xfrm>
          <a:off x="2857500" y="3303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84548</xdr:rowOff>
    </xdr:from>
    <xdr:ext cx="762000" cy="259045"/>
    <xdr:sp macro="" textlink="">
      <xdr:nvSpPr>
        <xdr:cNvPr id="80" name="テキスト ボックス 79"/>
        <xdr:cNvSpPr txBox="1"/>
      </xdr:nvSpPr>
      <xdr:spPr>
        <a:xfrm>
          <a:off x="2527300" y="3389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302416</xdr:rowOff>
    </xdr:from>
    <xdr:to>
      <xdr:col>29</xdr:col>
      <xdr:colOff>127000</xdr:colOff>
      <xdr:row>37</xdr:row>
      <xdr:rowOff>304847</xdr:rowOff>
    </xdr:to>
    <xdr:cxnSp macro="">
      <xdr:nvCxnSpPr>
        <xdr:cNvPr id="114" name="直線コネクタ 113"/>
        <xdr:cNvCxnSpPr/>
      </xdr:nvCxnSpPr>
      <xdr:spPr bwMode="auto">
        <a:xfrm flipV="1">
          <a:off x="5003800" y="7427116"/>
          <a:ext cx="647700" cy="2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287193</xdr:rowOff>
    </xdr:from>
    <xdr:ext cx="762000" cy="259045"/>
    <xdr:sp macro="" textlink="">
      <xdr:nvSpPr>
        <xdr:cNvPr id="115" name="人口1人当たり決算額の推移平均値テキスト445"/>
        <xdr:cNvSpPr txBox="1"/>
      </xdr:nvSpPr>
      <xdr:spPr>
        <a:xfrm>
          <a:off x="5740400" y="7411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304847</xdr:rowOff>
    </xdr:from>
    <xdr:to>
      <xdr:col>26</xdr:col>
      <xdr:colOff>50800</xdr:colOff>
      <xdr:row>37</xdr:row>
      <xdr:rowOff>308577</xdr:rowOff>
    </xdr:to>
    <xdr:cxnSp macro="">
      <xdr:nvCxnSpPr>
        <xdr:cNvPr id="117" name="直線コネクタ 116"/>
        <xdr:cNvCxnSpPr/>
      </xdr:nvCxnSpPr>
      <xdr:spPr bwMode="auto">
        <a:xfrm flipV="1">
          <a:off x="4305300" y="7429547"/>
          <a:ext cx="698500" cy="3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22400</xdr:rowOff>
    </xdr:from>
    <xdr:ext cx="736600" cy="259045"/>
    <xdr:sp macro="" textlink="">
      <xdr:nvSpPr>
        <xdr:cNvPr id="119" name="テキスト ボックス 118"/>
        <xdr:cNvSpPr txBox="1"/>
      </xdr:nvSpPr>
      <xdr:spPr>
        <a:xfrm>
          <a:off x="4622800" y="7490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286814</xdr:rowOff>
    </xdr:from>
    <xdr:to>
      <xdr:col>22</xdr:col>
      <xdr:colOff>114300</xdr:colOff>
      <xdr:row>37</xdr:row>
      <xdr:rowOff>308577</xdr:rowOff>
    </xdr:to>
    <xdr:cxnSp macro="">
      <xdr:nvCxnSpPr>
        <xdr:cNvPr id="120" name="直線コネクタ 119"/>
        <xdr:cNvCxnSpPr/>
      </xdr:nvCxnSpPr>
      <xdr:spPr bwMode="auto">
        <a:xfrm>
          <a:off x="3606800" y="7411514"/>
          <a:ext cx="698500" cy="21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29010</xdr:rowOff>
    </xdr:from>
    <xdr:ext cx="762000" cy="259045"/>
    <xdr:sp macro="" textlink="">
      <xdr:nvSpPr>
        <xdr:cNvPr id="122" name="テキスト ボックス 121"/>
        <xdr:cNvSpPr txBox="1"/>
      </xdr:nvSpPr>
      <xdr:spPr>
        <a:xfrm>
          <a:off x="3924300" y="749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279297</xdr:rowOff>
    </xdr:from>
    <xdr:to>
      <xdr:col>18</xdr:col>
      <xdr:colOff>177800</xdr:colOff>
      <xdr:row>37</xdr:row>
      <xdr:rowOff>286814</xdr:rowOff>
    </xdr:to>
    <xdr:cxnSp macro="">
      <xdr:nvCxnSpPr>
        <xdr:cNvPr id="123" name="直線コネクタ 122"/>
        <xdr:cNvCxnSpPr/>
      </xdr:nvCxnSpPr>
      <xdr:spPr bwMode="auto">
        <a:xfrm>
          <a:off x="2908300" y="7403997"/>
          <a:ext cx="698500" cy="7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26404</xdr:rowOff>
    </xdr:from>
    <xdr:ext cx="762000" cy="259045"/>
    <xdr:sp macro="" textlink="">
      <xdr:nvSpPr>
        <xdr:cNvPr id="125" name="テキスト ボックス 124"/>
        <xdr:cNvSpPr txBox="1"/>
      </xdr:nvSpPr>
      <xdr:spPr>
        <a:xfrm>
          <a:off x="3225800" y="749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26301</xdr:rowOff>
    </xdr:from>
    <xdr:ext cx="762000" cy="259045"/>
    <xdr:sp macro="" textlink="">
      <xdr:nvSpPr>
        <xdr:cNvPr id="127" name="テキスト ボックス 126"/>
        <xdr:cNvSpPr txBox="1"/>
      </xdr:nvSpPr>
      <xdr:spPr>
        <a:xfrm>
          <a:off x="2527300" y="749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251616</xdr:rowOff>
    </xdr:from>
    <xdr:to>
      <xdr:col>29</xdr:col>
      <xdr:colOff>177800</xdr:colOff>
      <xdr:row>38</xdr:row>
      <xdr:rowOff>10316</xdr:rowOff>
    </xdr:to>
    <xdr:sp macro="" textlink="">
      <xdr:nvSpPr>
        <xdr:cNvPr id="133" name="楕円 132"/>
        <xdr:cNvSpPr/>
      </xdr:nvSpPr>
      <xdr:spPr bwMode="auto">
        <a:xfrm>
          <a:off x="5600700" y="7376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96693</xdr:rowOff>
    </xdr:from>
    <xdr:ext cx="762000" cy="259045"/>
    <xdr:sp macro="" textlink="">
      <xdr:nvSpPr>
        <xdr:cNvPr id="134" name="人口1人当たり決算額の推移該当値テキスト445"/>
        <xdr:cNvSpPr txBox="1"/>
      </xdr:nvSpPr>
      <xdr:spPr>
        <a:xfrm>
          <a:off x="5740400" y="722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254047</xdr:rowOff>
    </xdr:from>
    <xdr:to>
      <xdr:col>26</xdr:col>
      <xdr:colOff>101600</xdr:colOff>
      <xdr:row>38</xdr:row>
      <xdr:rowOff>12747</xdr:rowOff>
    </xdr:to>
    <xdr:sp macro="" textlink="">
      <xdr:nvSpPr>
        <xdr:cNvPr id="135" name="楕円 134"/>
        <xdr:cNvSpPr/>
      </xdr:nvSpPr>
      <xdr:spPr bwMode="auto">
        <a:xfrm>
          <a:off x="4953000" y="7378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22924</xdr:rowOff>
    </xdr:from>
    <xdr:ext cx="736600" cy="259045"/>
    <xdr:sp macro="" textlink="">
      <xdr:nvSpPr>
        <xdr:cNvPr id="136" name="テキスト ボックス 135"/>
        <xdr:cNvSpPr txBox="1"/>
      </xdr:nvSpPr>
      <xdr:spPr>
        <a:xfrm>
          <a:off x="4622800" y="7147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257777</xdr:rowOff>
    </xdr:from>
    <xdr:to>
      <xdr:col>22</xdr:col>
      <xdr:colOff>165100</xdr:colOff>
      <xdr:row>38</xdr:row>
      <xdr:rowOff>16477</xdr:rowOff>
    </xdr:to>
    <xdr:sp macro="" textlink="">
      <xdr:nvSpPr>
        <xdr:cNvPr id="137" name="楕円 136"/>
        <xdr:cNvSpPr/>
      </xdr:nvSpPr>
      <xdr:spPr bwMode="auto">
        <a:xfrm>
          <a:off x="4254500" y="7382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26654</xdr:rowOff>
    </xdr:from>
    <xdr:ext cx="762000" cy="259045"/>
    <xdr:sp macro="" textlink="">
      <xdr:nvSpPr>
        <xdr:cNvPr id="138" name="テキスト ボックス 137"/>
        <xdr:cNvSpPr txBox="1"/>
      </xdr:nvSpPr>
      <xdr:spPr>
        <a:xfrm>
          <a:off x="3924300" y="7151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236014</xdr:rowOff>
    </xdr:from>
    <xdr:to>
      <xdr:col>19</xdr:col>
      <xdr:colOff>38100</xdr:colOff>
      <xdr:row>37</xdr:row>
      <xdr:rowOff>337614</xdr:rowOff>
    </xdr:to>
    <xdr:sp macro="" textlink="">
      <xdr:nvSpPr>
        <xdr:cNvPr id="139" name="楕円 138"/>
        <xdr:cNvSpPr/>
      </xdr:nvSpPr>
      <xdr:spPr bwMode="auto">
        <a:xfrm>
          <a:off x="3556000" y="7360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4891</xdr:rowOff>
    </xdr:from>
    <xdr:ext cx="762000" cy="259045"/>
    <xdr:sp macro="" textlink="">
      <xdr:nvSpPr>
        <xdr:cNvPr id="140" name="テキスト ボックス 139"/>
        <xdr:cNvSpPr txBox="1"/>
      </xdr:nvSpPr>
      <xdr:spPr>
        <a:xfrm>
          <a:off x="3225800" y="712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228497</xdr:rowOff>
    </xdr:from>
    <xdr:to>
      <xdr:col>15</xdr:col>
      <xdr:colOff>101600</xdr:colOff>
      <xdr:row>37</xdr:row>
      <xdr:rowOff>330097</xdr:rowOff>
    </xdr:to>
    <xdr:sp macro="" textlink="">
      <xdr:nvSpPr>
        <xdr:cNvPr id="141" name="楕円 140"/>
        <xdr:cNvSpPr/>
      </xdr:nvSpPr>
      <xdr:spPr bwMode="auto">
        <a:xfrm>
          <a:off x="2857500" y="7353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168824</xdr:rowOff>
    </xdr:from>
    <xdr:ext cx="762000" cy="259045"/>
    <xdr:sp macro="" textlink="">
      <xdr:nvSpPr>
        <xdr:cNvPr id="142" name="テキスト ボックス 141"/>
        <xdr:cNvSpPr txBox="1"/>
      </xdr:nvSpPr>
      <xdr:spPr>
        <a:xfrm>
          <a:off x="2527300" y="712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青森県黒石市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31,557
31,390
217.05
20,340,961
19,144,605
1,035,163
9,058,885
11,510,886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91745</xdr:rowOff>
    </xdr:from>
    <xdr:to>
      <xdr:col>24</xdr:col>
      <xdr:colOff>63500</xdr:colOff>
      <xdr:row>38</xdr:row>
      <xdr:rowOff>107607</xdr:rowOff>
    </xdr:to>
    <xdr:cxnSp macro="">
      <xdr:nvCxnSpPr>
        <xdr:cNvPr id="61" name="直線コネクタ 60"/>
        <xdr:cNvCxnSpPr/>
      </xdr:nvCxnSpPr>
      <xdr:spPr>
        <a:xfrm flipV="1">
          <a:off x="3797300" y="6606845"/>
          <a:ext cx="838200" cy="1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126776</xdr:rowOff>
    </xdr:from>
    <xdr:ext cx="599010" cy="259045"/>
    <xdr:sp macro="" textlink="">
      <xdr:nvSpPr>
        <xdr:cNvPr id="62" name="人件費平均値テキスト"/>
        <xdr:cNvSpPr txBox="1"/>
      </xdr:nvSpPr>
      <xdr:spPr>
        <a:xfrm>
          <a:off x="4686300" y="5956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107607</xdr:rowOff>
    </xdr:from>
    <xdr:to>
      <xdr:col>19</xdr:col>
      <xdr:colOff>177800</xdr:colOff>
      <xdr:row>38</xdr:row>
      <xdr:rowOff>119735</xdr:rowOff>
    </xdr:to>
    <xdr:cxnSp macro="">
      <xdr:nvCxnSpPr>
        <xdr:cNvPr id="64" name="直線コネクタ 63"/>
        <xdr:cNvCxnSpPr/>
      </xdr:nvCxnSpPr>
      <xdr:spPr>
        <a:xfrm flipV="1">
          <a:off x="2908300" y="6622707"/>
          <a:ext cx="889000" cy="1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59390</xdr:rowOff>
    </xdr:from>
    <xdr:ext cx="599010" cy="259045"/>
    <xdr:sp macro="" textlink="">
      <xdr:nvSpPr>
        <xdr:cNvPr id="66" name="テキスト ボックス 65"/>
        <xdr:cNvSpPr txBox="1"/>
      </xdr:nvSpPr>
      <xdr:spPr>
        <a:xfrm>
          <a:off x="3497795" y="588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119735</xdr:rowOff>
    </xdr:from>
    <xdr:to>
      <xdr:col>15</xdr:col>
      <xdr:colOff>50800</xdr:colOff>
      <xdr:row>39</xdr:row>
      <xdr:rowOff>15697</xdr:rowOff>
    </xdr:to>
    <xdr:cxnSp macro="">
      <xdr:nvCxnSpPr>
        <xdr:cNvPr id="67" name="直線コネクタ 66"/>
        <xdr:cNvCxnSpPr/>
      </xdr:nvCxnSpPr>
      <xdr:spPr>
        <a:xfrm flipV="1">
          <a:off x="2019300" y="6634835"/>
          <a:ext cx="889000" cy="6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115879</xdr:rowOff>
    </xdr:from>
    <xdr:ext cx="599010" cy="259045"/>
    <xdr:sp macro="" textlink="">
      <xdr:nvSpPr>
        <xdr:cNvPr id="69" name="テキスト ボックス 68"/>
        <xdr:cNvSpPr txBox="1"/>
      </xdr:nvSpPr>
      <xdr:spPr>
        <a:xfrm>
          <a:off x="2608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15697</xdr:rowOff>
    </xdr:from>
    <xdr:to>
      <xdr:col>10</xdr:col>
      <xdr:colOff>114300</xdr:colOff>
      <xdr:row>39</xdr:row>
      <xdr:rowOff>40348</xdr:rowOff>
    </xdr:to>
    <xdr:cxnSp macro="">
      <xdr:nvCxnSpPr>
        <xdr:cNvPr id="70" name="直線コネクタ 69"/>
        <xdr:cNvCxnSpPr/>
      </xdr:nvCxnSpPr>
      <xdr:spPr>
        <a:xfrm flipV="1">
          <a:off x="1130300" y="6702247"/>
          <a:ext cx="889000" cy="2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65892</xdr:rowOff>
    </xdr:from>
    <xdr:ext cx="534377" cy="259045"/>
    <xdr:sp macro="" textlink="">
      <xdr:nvSpPr>
        <xdr:cNvPr id="72" name="テキスト ボックス 71"/>
        <xdr:cNvSpPr txBox="1"/>
      </xdr:nvSpPr>
      <xdr:spPr>
        <a:xfrm>
          <a:off x="1752111" y="60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68419</xdr:rowOff>
    </xdr:from>
    <xdr:ext cx="534377" cy="259045"/>
    <xdr:sp macro="" textlink="">
      <xdr:nvSpPr>
        <xdr:cNvPr id="74" name="テキスト ボックス 73"/>
        <xdr:cNvSpPr txBox="1"/>
      </xdr:nvSpPr>
      <xdr:spPr>
        <a:xfrm>
          <a:off x="863111" y="606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40945</xdr:rowOff>
    </xdr:from>
    <xdr:to>
      <xdr:col>24</xdr:col>
      <xdr:colOff>114300</xdr:colOff>
      <xdr:row>38</xdr:row>
      <xdr:rowOff>142545</xdr:rowOff>
    </xdr:to>
    <xdr:sp macro="" textlink="">
      <xdr:nvSpPr>
        <xdr:cNvPr id="80" name="楕円 79"/>
        <xdr:cNvSpPr/>
      </xdr:nvSpPr>
      <xdr:spPr>
        <a:xfrm>
          <a:off x="4584700" y="655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127322</xdr:rowOff>
    </xdr:from>
    <xdr:ext cx="534377" cy="259045"/>
    <xdr:sp macro="" textlink="">
      <xdr:nvSpPr>
        <xdr:cNvPr id="81" name="人件費該当値テキスト"/>
        <xdr:cNvSpPr txBox="1"/>
      </xdr:nvSpPr>
      <xdr:spPr>
        <a:xfrm>
          <a:off x="4686300" y="647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56807</xdr:rowOff>
    </xdr:from>
    <xdr:to>
      <xdr:col>20</xdr:col>
      <xdr:colOff>38100</xdr:colOff>
      <xdr:row>38</xdr:row>
      <xdr:rowOff>158407</xdr:rowOff>
    </xdr:to>
    <xdr:sp macro="" textlink="">
      <xdr:nvSpPr>
        <xdr:cNvPr id="82" name="楕円 81"/>
        <xdr:cNvSpPr/>
      </xdr:nvSpPr>
      <xdr:spPr>
        <a:xfrm>
          <a:off x="3746500" y="657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149534</xdr:rowOff>
    </xdr:from>
    <xdr:ext cx="534377" cy="259045"/>
    <xdr:sp macro="" textlink="">
      <xdr:nvSpPr>
        <xdr:cNvPr id="83" name="テキスト ボックス 82"/>
        <xdr:cNvSpPr txBox="1"/>
      </xdr:nvSpPr>
      <xdr:spPr>
        <a:xfrm>
          <a:off x="3530111" y="666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68935</xdr:rowOff>
    </xdr:from>
    <xdr:to>
      <xdr:col>15</xdr:col>
      <xdr:colOff>101600</xdr:colOff>
      <xdr:row>38</xdr:row>
      <xdr:rowOff>170535</xdr:rowOff>
    </xdr:to>
    <xdr:sp macro="" textlink="">
      <xdr:nvSpPr>
        <xdr:cNvPr id="84" name="楕円 83"/>
        <xdr:cNvSpPr/>
      </xdr:nvSpPr>
      <xdr:spPr>
        <a:xfrm>
          <a:off x="2857500" y="658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161662</xdr:rowOff>
    </xdr:from>
    <xdr:ext cx="534377" cy="259045"/>
    <xdr:sp macro="" textlink="">
      <xdr:nvSpPr>
        <xdr:cNvPr id="85" name="テキスト ボックス 84"/>
        <xdr:cNvSpPr txBox="1"/>
      </xdr:nvSpPr>
      <xdr:spPr>
        <a:xfrm>
          <a:off x="2641111" y="6676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136347</xdr:rowOff>
    </xdr:from>
    <xdr:to>
      <xdr:col>10</xdr:col>
      <xdr:colOff>165100</xdr:colOff>
      <xdr:row>39</xdr:row>
      <xdr:rowOff>66497</xdr:rowOff>
    </xdr:to>
    <xdr:sp macro="" textlink="">
      <xdr:nvSpPr>
        <xdr:cNvPr id="86" name="楕円 85"/>
        <xdr:cNvSpPr/>
      </xdr:nvSpPr>
      <xdr:spPr>
        <a:xfrm>
          <a:off x="1968500" y="665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57624</xdr:rowOff>
    </xdr:from>
    <xdr:ext cx="534377" cy="259045"/>
    <xdr:sp macro="" textlink="">
      <xdr:nvSpPr>
        <xdr:cNvPr id="87" name="テキスト ボックス 86"/>
        <xdr:cNvSpPr txBox="1"/>
      </xdr:nvSpPr>
      <xdr:spPr>
        <a:xfrm>
          <a:off x="1752111" y="674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160998</xdr:rowOff>
    </xdr:from>
    <xdr:to>
      <xdr:col>6</xdr:col>
      <xdr:colOff>38100</xdr:colOff>
      <xdr:row>39</xdr:row>
      <xdr:rowOff>91148</xdr:rowOff>
    </xdr:to>
    <xdr:sp macro="" textlink="">
      <xdr:nvSpPr>
        <xdr:cNvPr id="88" name="楕円 87"/>
        <xdr:cNvSpPr/>
      </xdr:nvSpPr>
      <xdr:spPr>
        <a:xfrm>
          <a:off x="1079500" y="667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82275</xdr:rowOff>
    </xdr:from>
    <xdr:ext cx="534377" cy="259045"/>
    <xdr:sp macro="" textlink="">
      <xdr:nvSpPr>
        <xdr:cNvPr id="89" name="テキスト ボックス 88"/>
        <xdr:cNvSpPr txBox="1"/>
      </xdr:nvSpPr>
      <xdr:spPr>
        <a:xfrm>
          <a:off x="863111" y="676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78755</xdr:rowOff>
    </xdr:from>
    <xdr:to>
      <xdr:col>24</xdr:col>
      <xdr:colOff>63500</xdr:colOff>
      <xdr:row>58</xdr:row>
      <xdr:rowOff>91747</xdr:rowOff>
    </xdr:to>
    <xdr:cxnSp macro="">
      <xdr:nvCxnSpPr>
        <xdr:cNvPr id="118" name="直線コネクタ 117"/>
        <xdr:cNvCxnSpPr/>
      </xdr:nvCxnSpPr>
      <xdr:spPr>
        <a:xfrm flipV="1">
          <a:off x="3797300" y="10022855"/>
          <a:ext cx="838200" cy="1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163761</xdr:rowOff>
    </xdr:from>
    <xdr:ext cx="599010" cy="259045"/>
    <xdr:sp macro="" textlink="">
      <xdr:nvSpPr>
        <xdr:cNvPr id="119" name="物件費平均値テキスト"/>
        <xdr:cNvSpPr txBox="1"/>
      </xdr:nvSpPr>
      <xdr:spPr>
        <a:xfrm>
          <a:off x="4686300" y="9764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91747</xdr:rowOff>
    </xdr:from>
    <xdr:to>
      <xdr:col>19</xdr:col>
      <xdr:colOff>177800</xdr:colOff>
      <xdr:row>58</xdr:row>
      <xdr:rowOff>101272</xdr:rowOff>
    </xdr:to>
    <xdr:cxnSp macro="">
      <xdr:nvCxnSpPr>
        <xdr:cNvPr id="121" name="直線コネクタ 120"/>
        <xdr:cNvCxnSpPr/>
      </xdr:nvCxnSpPr>
      <xdr:spPr>
        <a:xfrm flipV="1">
          <a:off x="2908300" y="10035847"/>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98617</xdr:rowOff>
    </xdr:from>
    <xdr:ext cx="534377" cy="259045"/>
    <xdr:sp macro="" textlink="">
      <xdr:nvSpPr>
        <xdr:cNvPr id="123" name="テキスト ボックス 122"/>
        <xdr:cNvSpPr txBox="1"/>
      </xdr:nvSpPr>
      <xdr:spPr>
        <a:xfrm>
          <a:off x="3530111" y="969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101272</xdr:rowOff>
    </xdr:from>
    <xdr:to>
      <xdr:col>15</xdr:col>
      <xdr:colOff>50800</xdr:colOff>
      <xdr:row>58</xdr:row>
      <xdr:rowOff>111327</xdr:rowOff>
    </xdr:to>
    <xdr:cxnSp macro="">
      <xdr:nvCxnSpPr>
        <xdr:cNvPr id="124" name="直線コネクタ 123"/>
        <xdr:cNvCxnSpPr/>
      </xdr:nvCxnSpPr>
      <xdr:spPr>
        <a:xfrm flipV="1">
          <a:off x="2019300" y="10045372"/>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110363</xdr:rowOff>
    </xdr:from>
    <xdr:ext cx="534377" cy="259045"/>
    <xdr:sp macro="" textlink="">
      <xdr:nvSpPr>
        <xdr:cNvPr id="126" name="テキスト ボックス 125"/>
        <xdr:cNvSpPr txBox="1"/>
      </xdr:nvSpPr>
      <xdr:spPr>
        <a:xfrm>
          <a:off x="2641111" y="971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111327</xdr:rowOff>
    </xdr:from>
    <xdr:to>
      <xdr:col>10</xdr:col>
      <xdr:colOff>114300</xdr:colOff>
      <xdr:row>58</xdr:row>
      <xdr:rowOff>123559</xdr:rowOff>
    </xdr:to>
    <xdr:cxnSp macro="">
      <xdr:nvCxnSpPr>
        <xdr:cNvPr id="127" name="直線コネクタ 126"/>
        <xdr:cNvCxnSpPr/>
      </xdr:nvCxnSpPr>
      <xdr:spPr>
        <a:xfrm flipV="1">
          <a:off x="1130300" y="10055427"/>
          <a:ext cx="889000" cy="1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116802</xdr:rowOff>
    </xdr:from>
    <xdr:ext cx="534377" cy="259045"/>
    <xdr:sp macro="" textlink="">
      <xdr:nvSpPr>
        <xdr:cNvPr id="129" name="テキスト ボックス 128"/>
        <xdr:cNvSpPr txBox="1"/>
      </xdr:nvSpPr>
      <xdr:spPr>
        <a:xfrm>
          <a:off x="1752111" y="971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128857</xdr:rowOff>
    </xdr:from>
    <xdr:ext cx="534377" cy="259045"/>
    <xdr:sp macro="" textlink="">
      <xdr:nvSpPr>
        <xdr:cNvPr id="131" name="テキスト ボックス 130"/>
        <xdr:cNvSpPr txBox="1"/>
      </xdr:nvSpPr>
      <xdr:spPr>
        <a:xfrm>
          <a:off x="863111" y="973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27955</xdr:rowOff>
    </xdr:from>
    <xdr:to>
      <xdr:col>24</xdr:col>
      <xdr:colOff>114300</xdr:colOff>
      <xdr:row>58</xdr:row>
      <xdr:rowOff>129555</xdr:rowOff>
    </xdr:to>
    <xdr:sp macro="" textlink="">
      <xdr:nvSpPr>
        <xdr:cNvPr id="137" name="楕円 136"/>
        <xdr:cNvSpPr/>
      </xdr:nvSpPr>
      <xdr:spPr>
        <a:xfrm>
          <a:off x="4584700" y="997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119310</xdr:rowOff>
    </xdr:from>
    <xdr:ext cx="534377" cy="259045"/>
    <xdr:sp macro="" textlink="">
      <xdr:nvSpPr>
        <xdr:cNvPr id="138" name="物件費該当値テキスト"/>
        <xdr:cNvSpPr txBox="1"/>
      </xdr:nvSpPr>
      <xdr:spPr>
        <a:xfrm>
          <a:off x="4686300" y="9891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40947</xdr:rowOff>
    </xdr:from>
    <xdr:to>
      <xdr:col>20</xdr:col>
      <xdr:colOff>38100</xdr:colOff>
      <xdr:row>58</xdr:row>
      <xdr:rowOff>142547</xdr:rowOff>
    </xdr:to>
    <xdr:sp macro="" textlink="">
      <xdr:nvSpPr>
        <xdr:cNvPr id="139" name="楕円 138"/>
        <xdr:cNvSpPr/>
      </xdr:nvSpPr>
      <xdr:spPr>
        <a:xfrm>
          <a:off x="3746500" y="998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133674</xdr:rowOff>
    </xdr:from>
    <xdr:ext cx="534377" cy="259045"/>
    <xdr:sp macro="" textlink="">
      <xdr:nvSpPr>
        <xdr:cNvPr id="140" name="テキスト ボックス 139"/>
        <xdr:cNvSpPr txBox="1"/>
      </xdr:nvSpPr>
      <xdr:spPr>
        <a:xfrm>
          <a:off x="3530111" y="1007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50472</xdr:rowOff>
    </xdr:from>
    <xdr:to>
      <xdr:col>15</xdr:col>
      <xdr:colOff>101600</xdr:colOff>
      <xdr:row>58</xdr:row>
      <xdr:rowOff>152072</xdr:rowOff>
    </xdr:to>
    <xdr:sp macro="" textlink="">
      <xdr:nvSpPr>
        <xdr:cNvPr id="141" name="楕円 140"/>
        <xdr:cNvSpPr/>
      </xdr:nvSpPr>
      <xdr:spPr>
        <a:xfrm>
          <a:off x="2857500" y="999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143199</xdr:rowOff>
    </xdr:from>
    <xdr:ext cx="534377" cy="259045"/>
    <xdr:sp macro="" textlink="">
      <xdr:nvSpPr>
        <xdr:cNvPr id="142" name="テキスト ボックス 141"/>
        <xdr:cNvSpPr txBox="1"/>
      </xdr:nvSpPr>
      <xdr:spPr>
        <a:xfrm>
          <a:off x="2641111" y="1008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60527</xdr:rowOff>
    </xdr:from>
    <xdr:to>
      <xdr:col>10</xdr:col>
      <xdr:colOff>165100</xdr:colOff>
      <xdr:row>58</xdr:row>
      <xdr:rowOff>162127</xdr:rowOff>
    </xdr:to>
    <xdr:sp macro="" textlink="">
      <xdr:nvSpPr>
        <xdr:cNvPr id="143" name="楕円 142"/>
        <xdr:cNvSpPr/>
      </xdr:nvSpPr>
      <xdr:spPr>
        <a:xfrm>
          <a:off x="1968500" y="100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153254</xdr:rowOff>
    </xdr:from>
    <xdr:ext cx="534377" cy="259045"/>
    <xdr:sp macro="" textlink="">
      <xdr:nvSpPr>
        <xdr:cNvPr id="144" name="テキスト ボックス 143"/>
        <xdr:cNvSpPr txBox="1"/>
      </xdr:nvSpPr>
      <xdr:spPr>
        <a:xfrm>
          <a:off x="1752111" y="1009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72759</xdr:rowOff>
    </xdr:from>
    <xdr:to>
      <xdr:col>6</xdr:col>
      <xdr:colOff>38100</xdr:colOff>
      <xdr:row>59</xdr:row>
      <xdr:rowOff>2909</xdr:rowOff>
    </xdr:to>
    <xdr:sp macro="" textlink="">
      <xdr:nvSpPr>
        <xdr:cNvPr id="145" name="楕円 144"/>
        <xdr:cNvSpPr/>
      </xdr:nvSpPr>
      <xdr:spPr>
        <a:xfrm>
          <a:off x="1079500" y="1001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165486</xdr:rowOff>
    </xdr:from>
    <xdr:ext cx="534377" cy="259045"/>
    <xdr:sp macro="" textlink="">
      <xdr:nvSpPr>
        <xdr:cNvPr id="146" name="テキスト ボックス 145"/>
        <xdr:cNvSpPr txBox="1"/>
      </xdr:nvSpPr>
      <xdr:spPr>
        <a:xfrm>
          <a:off x="863111" y="1010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10818</xdr:rowOff>
    </xdr:from>
    <xdr:to>
      <xdr:col>24</xdr:col>
      <xdr:colOff>63500</xdr:colOff>
      <xdr:row>78</xdr:row>
      <xdr:rowOff>53322</xdr:rowOff>
    </xdr:to>
    <xdr:cxnSp macro="">
      <xdr:nvCxnSpPr>
        <xdr:cNvPr id="177" name="直線コネクタ 176"/>
        <xdr:cNvCxnSpPr/>
      </xdr:nvCxnSpPr>
      <xdr:spPr>
        <a:xfrm flipV="1">
          <a:off x="3797300" y="13383918"/>
          <a:ext cx="838200" cy="4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22310</xdr:rowOff>
    </xdr:from>
    <xdr:ext cx="534377" cy="259045"/>
    <xdr:sp macro="" textlink="">
      <xdr:nvSpPr>
        <xdr:cNvPr id="178" name="維持補修費平均値テキスト"/>
        <xdr:cNvSpPr txBox="1"/>
      </xdr:nvSpPr>
      <xdr:spPr>
        <a:xfrm>
          <a:off x="4686300" y="13395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53322</xdr:rowOff>
    </xdr:from>
    <xdr:to>
      <xdr:col>19</xdr:col>
      <xdr:colOff>177800</xdr:colOff>
      <xdr:row>78</xdr:row>
      <xdr:rowOff>64115</xdr:rowOff>
    </xdr:to>
    <xdr:cxnSp macro="">
      <xdr:nvCxnSpPr>
        <xdr:cNvPr id="180" name="直線コネクタ 179"/>
        <xdr:cNvCxnSpPr/>
      </xdr:nvCxnSpPr>
      <xdr:spPr>
        <a:xfrm flipV="1">
          <a:off x="2908300" y="13426422"/>
          <a:ext cx="889000" cy="10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134208</xdr:rowOff>
    </xdr:from>
    <xdr:ext cx="534377" cy="259045"/>
    <xdr:sp macro="" textlink="">
      <xdr:nvSpPr>
        <xdr:cNvPr id="182" name="テキスト ボックス 181"/>
        <xdr:cNvSpPr txBox="1"/>
      </xdr:nvSpPr>
      <xdr:spPr>
        <a:xfrm>
          <a:off x="3530111" y="1350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64115</xdr:rowOff>
    </xdr:from>
    <xdr:to>
      <xdr:col>15</xdr:col>
      <xdr:colOff>50800</xdr:colOff>
      <xdr:row>78</xdr:row>
      <xdr:rowOff>162348</xdr:rowOff>
    </xdr:to>
    <xdr:cxnSp macro="">
      <xdr:nvCxnSpPr>
        <xdr:cNvPr id="183" name="直線コネクタ 182"/>
        <xdr:cNvCxnSpPr/>
      </xdr:nvCxnSpPr>
      <xdr:spPr>
        <a:xfrm flipV="1">
          <a:off x="2019300" y="13437215"/>
          <a:ext cx="889000" cy="9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157346</xdr:rowOff>
    </xdr:from>
    <xdr:ext cx="469744" cy="259045"/>
    <xdr:sp macro="" textlink="">
      <xdr:nvSpPr>
        <xdr:cNvPr id="185" name="テキスト ボックス 184"/>
        <xdr:cNvSpPr txBox="1"/>
      </xdr:nvSpPr>
      <xdr:spPr>
        <a:xfrm>
          <a:off x="2673428" y="1353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67038</xdr:rowOff>
    </xdr:from>
    <xdr:to>
      <xdr:col>10</xdr:col>
      <xdr:colOff>114300</xdr:colOff>
      <xdr:row>78</xdr:row>
      <xdr:rowOff>162348</xdr:rowOff>
    </xdr:to>
    <xdr:cxnSp macro="">
      <xdr:nvCxnSpPr>
        <xdr:cNvPr id="186" name="直線コネクタ 185"/>
        <xdr:cNvCxnSpPr/>
      </xdr:nvCxnSpPr>
      <xdr:spPr>
        <a:xfrm>
          <a:off x="1130300" y="13440138"/>
          <a:ext cx="889000" cy="9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56951</xdr:rowOff>
    </xdr:from>
    <xdr:ext cx="469744" cy="259045"/>
    <xdr:sp macro="" textlink="">
      <xdr:nvSpPr>
        <xdr:cNvPr id="188" name="テキスト ボックス 187"/>
        <xdr:cNvSpPr txBox="1"/>
      </xdr:nvSpPr>
      <xdr:spPr>
        <a:xfrm>
          <a:off x="1784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15778</xdr:rowOff>
    </xdr:from>
    <xdr:ext cx="469744" cy="259045"/>
    <xdr:sp macro="" textlink="">
      <xdr:nvSpPr>
        <xdr:cNvPr id="190" name="テキスト ボックス 189"/>
        <xdr:cNvSpPr txBox="1"/>
      </xdr:nvSpPr>
      <xdr:spPr>
        <a:xfrm>
          <a:off x="895428" y="1356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131468</xdr:rowOff>
    </xdr:from>
    <xdr:to>
      <xdr:col>24</xdr:col>
      <xdr:colOff>114300</xdr:colOff>
      <xdr:row>78</xdr:row>
      <xdr:rowOff>61618</xdr:rowOff>
    </xdr:to>
    <xdr:sp macro="" textlink="">
      <xdr:nvSpPr>
        <xdr:cNvPr id="196" name="楕円 195"/>
        <xdr:cNvSpPr/>
      </xdr:nvSpPr>
      <xdr:spPr>
        <a:xfrm>
          <a:off x="4584700" y="1333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154345</xdr:rowOff>
    </xdr:from>
    <xdr:ext cx="534377" cy="259045"/>
    <xdr:sp macro="" textlink="">
      <xdr:nvSpPr>
        <xdr:cNvPr id="197" name="維持補修費該当値テキスト"/>
        <xdr:cNvSpPr txBox="1"/>
      </xdr:nvSpPr>
      <xdr:spPr>
        <a:xfrm>
          <a:off x="4686300" y="1318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2522</xdr:rowOff>
    </xdr:from>
    <xdr:to>
      <xdr:col>20</xdr:col>
      <xdr:colOff>38100</xdr:colOff>
      <xdr:row>78</xdr:row>
      <xdr:rowOff>104122</xdr:rowOff>
    </xdr:to>
    <xdr:sp macro="" textlink="">
      <xdr:nvSpPr>
        <xdr:cNvPr id="198" name="楕円 197"/>
        <xdr:cNvSpPr/>
      </xdr:nvSpPr>
      <xdr:spPr>
        <a:xfrm>
          <a:off x="3746500" y="1337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120649</xdr:rowOff>
    </xdr:from>
    <xdr:ext cx="534377" cy="259045"/>
    <xdr:sp macro="" textlink="">
      <xdr:nvSpPr>
        <xdr:cNvPr id="199" name="テキスト ボックス 198"/>
        <xdr:cNvSpPr txBox="1"/>
      </xdr:nvSpPr>
      <xdr:spPr>
        <a:xfrm>
          <a:off x="3530111" y="1315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13315</xdr:rowOff>
    </xdr:from>
    <xdr:to>
      <xdr:col>15</xdr:col>
      <xdr:colOff>101600</xdr:colOff>
      <xdr:row>78</xdr:row>
      <xdr:rowOff>114915</xdr:rowOff>
    </xdr:to>
    <xdr:sp macro="" textlink="">
      <xdr:nvSpPr>
        <xdr:cNvPr id="200" name="楕円 199"/>
        <xdr:cNvSpPr/>
      </xdr:nvSpPr>
      <xdr:spPr>
        <a:xfrm>
          <a:off x="2857500" y="1338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131442</xdr:rowOff>
    </xdr:from>
    <xdr:ext cx="534377" cy="259045"/>
    <xdr:sp macro="" textlink="">
      <xdr:nvSpPr>
        <xdr:cNvPr id="201" name="テキスト ボックス 200"/>
        <xdr:cNvSpPr txBox="1"/>
      </xdr:nvSpPr>
      <xdr:spPr>
        <a:xfrm>
          <a:off x="2641111" y="1316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111548</xdr:rowOff>
    </xdr:from>
    <xdr:to>
      <xdr:col>10</xdr:col>
      <xdr:colOff>165100</xdr:colOff>
      <xdr:row>79</xdr:row>
      <xdr:rowOff>41698</xdr:rowOff>
    </xdr:to>
    <xdr:sp macro="" textlink="">
      <xdr:nvSpPr>
        <xdr:cNvPr id="202" name="楕円 201"/>
        <xdr:cNvSpPr/>
      </xdr:nvSpPr>
      <xdr:spPr>
        <a:xfrm>
          <a:off x="1968500" y="1348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32825</xdr:rowOff>
    </xdr:from>
    <xdr:ext cx="469744" cy="259045"/>
    <xdr:sp macro="" textlink="">
      <xdr:nvSpPr>
        <xdr:cNvPr id="203" name="テキスト ボックス 202"/>
        <xdr:cNvSpPr txBox="1"/>
      </xdr:nvSpPr>
      <xdr:spPr>
        <a:xfrm>
          <a:off x="1784428" y="1357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16238</xdr:rowOff>
    </xdr:from>
    <xdr:to>
      <xdr:col>6</xdr:col>
      <xdr:colOff>38100</xdr:colOff>
      <xdr:row>78</xdr:row>
      <xdr:rowOff>117838</xdr:rowOff>
    </xdr:to>
    <xdr:sp macro="" textlink="">
      <xdr:nvSpPr>
        <xdr:cNvPr id="204" name="楕円 203"/>
        <xdr:cNvSpPr/>
      </xdr:nvSpPr>
      <xdr:spPr>
        <a:xfrm>
          <a:off x="1079500" y="1338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134365</xdr:rowOff>
    </xdr:from>
    <xdr:ext cx="534377" cy="259045"/>
    <xdr:sp macro="" textlink="">
      <xdr:nvSpPr>
        <xdr:cNvPr id="205" name="テキスト ボックス 204"/>
        <xdr:cNvSpPr txBox="1"/>
      </xdr:nvSpPr>
      <xdr:spPr>
        <a:xfrm>
          <a:off x="863111" y="1316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33564</xdr:rowOff>
    </xdr:from>
    <xdr:to>
      <xdr:col>24</xdr:col>
      <xdr:colOff>63500</xdr:colOff>
      <xdr:row>93</xdr:row>
      <xdr:rowOff>137055</xdr:rowOff>
    </xdr:to>
    <xdr:cxnSp macro="">
      <xdr:nvCxnSpPr>
        <xdr:cNvPr id="237" name="直線コネクタ 236"/>
        <xdr:cNvCxnSpPr/>
      </xdr:nvCxnSpPr>
      <xdr:spPr>
        <a:xfrm>
          <a:off x="3797300" y="15978414"/>
          <a:ext cx="838200" cy="103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110510</xdr:rowOff>
    </xdr:from>
    <xdr:ext cx="599010" cy="259045"/>
    <xdr:sp macro="" textlink="">
      <xdr:nvSpPr>
        <xdr:cNvPr id="238" name="扶助費平均値テキスト"/>
        <xdr:cNvSpPr txBox="1"/>
      </xdr:nvSpPr>
      <xdr:spPr>
        <a:xfrm>
          <a:off x="4686300" y="16398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33564</xdr:rowOff>
    </xdr:from>
    <xdr:to>
      <xdr:col>19</xdr:col>
      <xdr:colOff>177800</xdr:colOff>
      <xdr:row>94</xdr:row>
      <xdr:rowOff>127008</xdr:rowOff>
    </xdr:to>
    <xdr:cxnSp macro="">
      <xdr:nvCxnSpPr>
        <xdr:cNvPr id="240" name="直線コネクタ 239"/>
        <xdr:cNvCxnSpPr/>
      </xdr:nvCxnSpPr>
      <xdr:spPr>
        <a:xfrm flipV="1">
          <a:off x="2908300" y="15978414"/>
          <a:ext cx="889000" cy="26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110608</xdr:rowOff>
    </xdr:from>
    <xdr:ext cx="599010" cy="259045"/>
    <xdr:sp macro="" textlink="">
      <xdr:nvSpPr>
        <xdr:cNvPr id="242" name="テキスト ボックス 241"/>
        <xdr:cNvSpPr txBox="1"/>
      </xdr:nvSpPr>
      <xdr:spPr>
        <a:xfrm>
          <a:off x="3497795" y="16398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127008</xdr:rowOff>
    </xdr:from>
    <xdr:to>
      <xdr:col>15</xdr:col>
      <xdr:colOff>50800</xdr:colOff>
      <xdr:row>94</xdr:row>
      <xdr:rowOff>127127</xdr:rowOff>
    </xdr:to>
    <xdr:cxnSp macro="">
      <xdr:nvCxnSpPr>
        <xdr:cNvPr id="243" name="直線コネクタ 242"/>
        <xdr:cNvCxnSpPr/>
      </xdr:nvCxnSpPr>
      <xdr:spPr>
        <a:xfrm flipV="1">
          <a:off x="2019300" y="16243308"/>
          <a:ext cx="889000" cy="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21356</xdr:rowOff>
    </xdr:from>
    <xdr:ext cx="599010" cy="259045"/>
    <xdr:sp macro="" textlink="">
      <xdr:nvSpPr>
        <xdr:cNvPr id="245" name="テキスト ボックス 244"/>
        <xdr:cNvSpPr txBox="1"/>
      </xdr:nvSpPr>
      <xdr:spPr>
        <a:xfrm>
          <a:off x="2608795" y="1665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127127</xdr:rowOff>
    </xdr:from>
    <xdr:to>
      <xdr:col>10</xdr:col>
      <xdr:colOff>114300</xdr:colOff>
      <xdr:row>95</xdr:row>
      <xdr:rowOff>21808</xdr:rowOff>
    </xdr:to>
    <xdr:cxnSp macro="">
      <xdr:nvCxnSpPr>
        <xdr:cNvPr id="246" name="直線コネクタ 245"/>
        <xdr:cNvCxnSpPr/>
      </xdr:nvCxnSpPr>
      <xdr:spPr>
        <a:xfrm flipV="1">
          <a:off x="1130300" y="16243427"/>
          <a:ext cx="889000" cy="6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macro="" textlink="">
      <xdr:nvSpPr>
        <xdr:cNvPr id="247" name="フローチャート: 判断 246"/>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20660</xdr:rowOff>
    </xdr:from>
    <xdr:ext cx="599010" cy="259045"/>
    <xdr:sp macro="" textlink="">
      <xdr:nvSpPr>
        <xdr:cNvPr id="248" name="テキスト ボックス 247"/>
        <xdr:cNvSpPr txBox="1"/>
      </xdr:nvSpPr>
      <xdr:spPr>
        <a:xfrm>
          <a:off x="1719795" y="1665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macro="" textlink="">
      <xdr:nvSpPr>
        <xdr:cNvPr id="249" name="フローチャート: 判断 248"/>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66228</xdr:rowOff>
    </xdr:from>
    <xdr:ext cx="534377" cy="259045"/>
    <xdr:sp macro="" textlink="">
      <xdr:nvSpPr>
        <xdr:cNvPr id="250" name="テキスト ボックス 249"/>
        <xdr:cNvSpPr txBox="1"/>
      </xdr:nvSpPr>
      <xdr:spPr>
        <a:xfrm>
          <a:off x="863111" y="1669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86255</xdr:rowOff>
    </xdr:from>
    <xdr:to>
      <xdr:col>24</xdr:col>
      <xdr:colOff>114300</xdr:colOff>
      <xdr:row>94</xdr:row>
      <xdr:rowOff>16405</xdr:rowOff>
    </xdr:to>
    <xdr:sp macro="" textlink="">
      <xdr:nvSpPr>
        <xdr:cNvPr id="256" name="楕円 255"/>
        <xdr:cNvSpPr/>
      </xdr:nvSpPr>
      <xdr:spPr>
        <a:xfrm>
          <a:off x="4584700" y="1603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109132</xdr:rowOff>
    </xdr:from>
    <xdr:ext cx="599010" cy="259045"/>
    <xdr:sp macro="" textlink="">
      <xdr:nvSpPr>
        <xdr:cNvPr id="257" name="扶助費該当値テキスト"/>
        <xdr:cNvSpPr txBox="1"/>
      </xdr:nvSpPr>
      <xdr:spPr>
        <a:xfrm>
          <a:off x="4686300" y="15882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154214</xdr:rowOff>
    </xdr:from>
    <xdr:to>
      <xdr:col>20</xdr:col>
      <xdr:colOff>38100</xdr:colOff>
      <xdr:row>93</xdr:row>
      <xdr:rowOff>84364</xdr:rowOff>
    </xdr:to>
    <xdr:sp macro="" textlink="">
      <xdr:nvSpPr>
        <xdr:cNvPr id="258" name="楕円 257"/>
        <xdr:cNvSpPr/>
      </xdr:nvSpPr>
      <xdr:spPr>
        <a:xfrm>
          <a:off x="3746500" y="159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100891</xdr:rowOff>
    </xdr:from>
    <xdr:ext cx="599010" cy="259045"/>
    <xdr:sp macro="" textlink="">
      <xdr:nvSpPr>
        <xdr:cNvPr id="259" name="テキスト ボックス 258"/>
        <xdr:cNvSpPr txBox="1"/>
      </xdr:nvSpPr>
      <xdr:spPr>
        <a:xfrm>
          <a:off x="3497795" y="15702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76208</xdr:rowOff>
    </xdr:from>
    <xdr:to>
      <xdr:col>15</xdr:col>
      <xdr:colOff>101600</xdr:colOff>
      <xdr:row>95</xdr:row>
      <xdr:rowOff>6358</xdr:rowOff>
    </xdr:to>
    <xdr:sp macro="" textlink="">
      <xdr:nvSpPr>
        <xdr:cNvPr id="260" name="楕円 259"/>
        <xdr:cNvSpPr/>
      </xdr:nvSpPr>
      <xdr:spPr>
        <a:xfrm>
          <a:off x="2857500" y="1619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22885</xdr:rowOff>
    </xdr:from>
    <xdr:ext cx="599010" cy="259045"/>
    <xdr:sp macro="" textlink="">
      <xdr:nvSpPr>
        <xdr:cNvPr id="261" name="テキスト ボックス 260"/>
        <xdr:cNvSpPr txBox="1"/>
      </xdr:nvSpPr>
      <xdr:spPr>
        <a:xfrm>
          <a:off x="2608795" y="15967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76327</xdr:rowOff>
    </xdr:from>
    <xdr:to>
      <xdr:col>10</xdr:col>
      <xdr:colOff>165100</xdr:colOff>
      <xdr:row>95</xdr:row>
      <xdr:rowOff>6477</xdr:rowOff>
    </xdr:to>
    <xdr:sp macro="" textlink="">
      <xdr:nvSpPr>
        <xdr:cNvPr id="262" name="楕円 261"/>
        <xdr:cNvSpPr/>
      </xdr:nvSpPr>
      <xdr:spPr>
        <a:xfrm>
          <a:off x="1968500" y="1619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23004</xdr:rowOff>
    </xdr:from>
    <xdr:ext cx="599010" cy="259045"/>
    <xdr:sp macro="" textlink="">
      <xdr:nvSpPr>
        <xdr:cNvPr id="263" name="テキスト ボックス 262"/>
        <xdr:cNvSpPr txBox="1"/>
      </xdr:nvSpPr>
      <xdr:spPr>
        <a:xfrm>
          <a:off x="1719795" y="1596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142458</xdr:rowOff>
    </xdr:from>
    <xdr:to>
      <xdr:col>6</xdr:col>
      <xdr:colOff>38100</xdr:colOff>
      <xdr:row>95</xdr:row>
      <xdr:rowOff>72608</xdr:rowOff>
    </xdr:to>
    <xdr:sp macro="" textlink="">
      <xdr:nvSpPr>
        <xdr:cNvPr id="264" name="楕円 263"/>
        <xdr:cNvSpPr/>
      </xdr:nvSpPr>
      <xdr:spPr>
        <a:xfrm>
          <a:off x="1079500" y="1625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89135</xdr:rowOff>
    </xdr:from>
    <xdr:ext cx="599010" cy="259045"/>
    <xdr:sp macro="" textlink="">
      <xdr:nvSpPr>
        <xdr:cNvPr id="265" name="テキスト ボックス 264"/>
        <xdr:cNvSpPr txBox="1"/>
      </xdr:nvSpPr>
      <xdr:spPr>
        <a:xfrm>
          <a:off x="830795" y="1603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105831</xdr:rowOff>
    </xdr:from>
    <xdr:to>
      <xdr:col>55</xdr:col>
      <xdr:colOff>0</xdr:colOff>
      <xdr:row>37</xdr:row>
      <xdr:rowOff>140827</xdr:rowOff>
    </xdr:to>
    <xdr:cxnSp macro="">
      <xdr:nvCxnSpPr>
        <xdr:cNvPr id="296" name="直線コネクタ 295"/>
        <xdr:cNvCxnSpPr/>
      </xdr:nvCxnSpPr>
      <xdr:spPr>
        <a:xfrm flipV="1">
          <a:off x="9639300" y="6449481"/>
          <a:ext cx="838200" cy="3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73699</xdr:rowOff>
    </xdr:from>
    <xdr:ext cx="599010" cy="259045"/>
    <xdr:sp macro="" textlink="">
      <xdr:nvSpPr>
        <xdr:cNvPr id="297" name="補助費等平均値テキスト"/>
        <xdr:cNvSpPr txBox="1"/>
      </xdr:nvSpPr>
      <xdr:spPr>
        <a:xfrm>
          <a:off x="10528300" y="6245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7817</xdr:rowOff>
    </xdr:from>
    <xdr:to>
      <xdr:col>50</xdr:col>
      <xdr:colOff>114300</xdr:colOff>
      <xdr:row>37</xdr:row>
      <xdr:rowOff>140827</xdr:rowOff>
    </xdr:to>
    <xdr:cxnSp macro="">
      <xdr:nvCxnSpPr>
        <xdr:cNvPr id="299" name="直線コネクタ 298"/>
        <xdr:cNvCxnSpPr/>
      </xdr:nvCxnSpPr>
      <xdr:spPr>
        <a:xfrm>
          <a:off x="8750300" y="6180017"/>
          <a:ext cx="889000" cy="30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6953</xdr:rowOff>
    </xdr:from>
    <xdr:ext cx="599010" cy="259045"/>
    <xdr:sp macro="" textlink="">
      <xdr:nvSpPr>
        <xdr:cNvPr id="301" name="テキスト ボックス 300"/>
        <xdr:cNvSpPr txBox="1"/>
      </xdr:nvSpPr>
      <xdr:spPr>
        <a:xfrm>
          <a:off x="9339795" y="617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7817</xdr:rowOff>
    </xdr:from>
    <xdr:to>
      <xdr:col>45</xdr:col>
      <xdr:colOff>177800</xdr:colOff>
      <xdr:row>38</xdr:row>
      <xdr:rowOff>21439</xdr:rowOff>
    </xdr:to>
    <xdr:cxnSp macro="">
      <xdr:nvCxnSpPr>
        <xdr:cNvPr id="302" name="直線コネクタ 301"/>
        <xdr:cNvCxnSpPr/>
      </xdr:nvCxnSpPr>
      <xdr:spPr>
        <a:xfrm flipV="1">
          <a:off x="7861300" y="6180017"/>
          <a:ext cx="889000" cy="35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27034</xdr:rowOff>
    </xdr:from>
    <xdr:ext cx="599010" cy="259045"/>
    <xdr:sp macro="" textlink="">
      <xdr:nvSpPr>
        <xdr:cNvPr id="304" name="テキスト ボックス 303"/>
        <xdr:cNvSpPr txBox="1"/>
      </xdr:nvSpPr>
      <xdr:spPr>
        <a:xfrm>
          <a:off x="8450795" y="585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115308</xdr:rowOff>
    </xdr:from>
    <xdr:to>
      <xdr:col>41</xdr:col>
      <xdr:colOff>50800</xdr:colOff>
      <xdr:row>38</xdr:row>
      <xdr:rowOff>21439</xdr:rowOff>
    </xdr:to>
    <xdr:cxnSp macro="">
      <xdr:nvCxnSpPr>
        <xdr:cNvPr id="305" name="直線コネクタ 304"/>
        <xdr:cNvCxnSpPr/>
      </xdr:nvCxnSpPr>
      <xdr:spPr>
        <a:xfrm>
          <a:off x="6972300" y="6458958"/>
          <a:ext cx="889000" cy="7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6" name="フローチャート: 判断 305"/>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64097</xdr:rowOff>
    </xdr:from>
    <xdr:ext cx="534377" cy="259045"/>
    <xdr:sp macro="" textlink="">
      <xdr:nvSpPr>
        <xdr:cNvPr id="307" name="テキスト ボックス 306"/>
        <xdr:cNvSpPr txBox="1"/>
      </xdr:nvSpPr>
      <xdr:spPr>
        <a:xfrm>
          <a:off x="7594111" y="657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8" name="フローチャート: 判断 307"/>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83871</xdr:rowOff>
    </xdr:from>
    <xdr:ext cx="534377" cy="259045"/>
    <xdr:sp macro="" textlink="">
      <xdr:nvSpPr>
        <xdr:cNvPr id="309" name="テキスト ボックス 308"/>
        <xdr:cNvSpPr txBox="1"/>
      </xdr:nvSpPr>
      <xdr:spPr>
        <a:xfrm>
          <a:off x="6705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55031</xdr:rowOff>
    </xdr:from>
    <xdr:to>
      <xdr:col>55</xdr:col>
      <xdr:colOff>50800</xdr:colOff>
      <xdr:row>37</xdr:row>
      <xdr:rowOff>156631</xdr:rowOff>
    </xdr:to>
    <xdr:sp macro="" textlink="">
      <xdr:nvSpPr>
        <xdr:cNvPr id="315" name="楕円 314"/>
        <xdr:cNvSpPr/>
      </xdr:nvSpPr>
      <xdr:spPr>
        <a:xfrm>
          <a:off x="10426700" y="639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33458</xdr:rowOff>
    </xdr:from>
    <xdr:ext cx="599010" cy="259045"/>
    <xdr:sp macro="" textlink="">
      <xdr:nvSpPr>
        <xdr:cNvPr id="316" name="補助費等該当値テキスト"/>
        <xdr:cNvSpPr txBox="1"/>
      </xdr:nvSpPr>
      <xdr:spPr>
        <a:xfrm>
          <a:off x="10528300" y="6377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90027</xdr:rowOff>
    </xdr:from>
    <xdr:to>
      <xdr:col>50</xdr:col>
      <xdr:colOff>165100</xdr:colOff>
      <xdr:row>38</xdr:row>
      <xdr:rowOff>20177</xdr:rowOff>
    </xdr:to>
    <xdr:sp macro="" textlink="">
      <xdr:nvSpPr>
        <xdr:cNvPr id="317" name="楕円 316"/>
        <xdr:cNvSpPr/>
      </xdr:nvSpPr>
      <xdr:spPr>
        <a:xfrm>
          <a:off x="9588500" y="643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11303</xdr:rowOff>
    </xdr:from>
    <xdr:ext cx="534377" cy="259045"/>
    <xdr:sp macro="" textlink="">
      <xdr:nvSpPr>
        <xdr:cNvPr id="318" name="テキスト ボックス 317"/>
        <xdr:cNvSpPr txBox="1"/>
      </xdr:nvSpPr>
      <xdr:spPr>
        <a:xfrm>
          <a:off x="9372111" y="652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128467</xdr:rowOff>
    </xdr:from>
    <xdr:to>
      <xdr:col>46</xdr:col>
      <xdr:colOff>38100</xdr:colOff>
      <xdr:row>36</xdr:row>
      <xdr:rowOff>58617</xdr:rowOff>
    </xdr:to>
    <xdr:sp macro="" textlink="">
      <xdr:nvSpPr>
        <xdr:cNvPr id="319" name="楕円 318"/>
        <xdr:cNvSpPr/>
      </xdr:nvSpPr>
      <xdr:spPr>
        <a:xfrm>
          <a:off x="8699500" y="612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49744</xdr:rowOff>
    </xdr:from>
    <xdr:ext cx="599010" cy="259045"/>
    <xdr:sp macro="" textlink="">
      <xdr:nvSpPr>
        <xdr:cNvPr id="320" name="テキスト ボックス 319"/>
        <xdr:cNvSpPr txBox="1"/>
      </xdr:nvSpPr>
      <xdr:spPr>
        <a:xfrm>
          <a:off x="8450795" y="6221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142089</xdr:rowOff>
    </xdr:from>
    <xdr:to>
      <xdr:col>41</xdr:col>
      <xdr:colOff>101600</xdr:colOff>
      <xdr:row>38</xdr:row>
      <xdr:rowOff>72239</xdr:rowOff>
    </xdr:to>
    <xdr:sp macro="" textlink="">
      <xdr:nvSpPr>
        <xdr:cNvPr id="321" name="楕円 320"/>
        <xdr:cNvSpPr/>
      </xdr:nvSpPr>
      <xdr:spPr>
        <a:xfrm>
          <a:off x="7810500" y="64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88766</xdr:rowOff>
    </xdr:from>
    <xdr:ext cx="534377" cy="259045"/>
    <xdr:sp macro="" textlink="">
      <xdr:nvSpPr>
        <xdr:cNvPr id="322" name="テキスト ボックス 321"/>
        <xdr:cNvSpPr txBox="1"/>
      </xdr:nvSpPr>
      <xdr:spPr>
        <a:xfrm>
          <a:off x="7594111" y="626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64508</xdr:rowOff>
    </xdr:from>
    <xdr:to>
      <xdr:col>36</xdr:col>
      <xdr:colOff>165100</xdr:colOff>
      <xdr:row>37</xdr:row>
      <xdr:rowOff>166108</xdr:rowOff>
    </xdr:to>
    <xdr:sp macro="" textlink="">
      <xdr:nvSpPr>
        <xdr:cNvPr id="323" name="楕円 322"/>
        <xdr:cNvSpPr/>
      </xdr:nvSpPr>
      <xdr:spPr>
        <a:xfrm>
          <a:off x="6921500" y="640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11185</xdr:rowOff>
    </xdr:from>
    <xdr:ext cx="534377" cy="259045"/>
    <xdr:sp macro="" textlink="">
      <xdr:nvSpPr>
        <xdr:cNvPr id="324" name="テキスト ボックス 323"/>
        <xdr:cNvSpPr txBox="1"/>
      </xdr:nvSpPr>
      <xdr:spPr>
        <a:xfrm>
          <a:off x="6705111" y="618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91711</xdr:rowOff>
    </xdr:from>
    <xdr:to>
      <xdr:col>55</xdr:col>
      <xdr:colOff>0</xdr:colOff>
      <xdr:row>58</xdr:row>
      <xdr:rowOff>119237</xdr:rowOff>
    </xdr:to>
    <xdr:cxnSp macro="">
      <xdr:nvCxnSpPr>
        <xdr:cNvPr id="355" name="直線コネクタ 354"/>
        <xdr:cNvCxnSpPr/>
      </xdr:nvCxnSpPr>
      <xdr:spPr>
        <a:xfrm>
          <a:off x="9639300" y="10035811"/>
          <a:ext cx="838200" cy="2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133843</xdr:rowOff>
    </xdr:from>
    <xdr:ext cx="534377" cy="259045"/>
    <xdr:sp macro="" textlink="">
      <xdr:nvSpPr>
        <xdr:cNvPr id="356" name="普通建設事業費平均値テキスト"/>
        <xdr:cNvSpPr txBox="1"/>
      </xdr:nvSpPr>
      <xdr:spPr>
        <a:xfrm>
          <a:off x="10528300" y="973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91711</xdr:rowOff>
    </xdr:from>
    <xdr:to>
      <xdr:col>50</xdr:col>
      <xdr:colOff>114300</xdr:colOff>
      <xdr:row>58</xdr:row>
      <xdr:rowOff>109300</xdr:rowOff>
    </xdr:to>
    <xdr:cxnSp macro="">
      <xdr:nvCxnSpPr>
        <xdr:cNvPr id="358" name="直線コネクタ 357"/>
        <xdr:cNvCxnSpPr/>
      </xdr:nvCxnSpPr>
      <xdr:spPr>
        <a:xfrm flipV="1">
          <a:off x="8750300" y="10035811"/>
          <a:ext cx="889000" cy="1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22615</xdr:rowOff>
    </xdr:from>
    <xdr:ext cx="534377" cy="259045"/>
    <xdr:sp macro="" textlink="">
      <xdr:nvSpPr>
        <xdr:cNvPr id="360" name="テキスト ボックス 359"/>
        <xdr:cNvSpPr txBox="1"/>
      </xdr:nvSpPr>
      <xdr:spPr>
        <a:xfrm>
          <a:off x="9372111" y="962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126686</xdr:rowOff>
    </xdr:from>
    <xdr:to>
      <xdr:col>45</xdr:col>
      <xdr:colOff>177800</xdr:colOff>
      <xdr:row>58</xdr:row>
      <xdr:rowOff>109300</xdr:rowOff>
    </xdr:to>
    <xdr:cxnSp macro="">
      <xdr:nvCxnSpPr>
        <xdr:cNvPr id="361" name="直線コネクタ 360"/>
        <xdr:cNvCxnSpPr/>
      </xdr:nvCxnSpPr>
      <xdr:spPr>
        <a:xfrm>
          <a:off x="7861300" y="9899336"/>
          <a:ext cx="889000" cy="15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35146</xdr:rowOff>
    </xdr:from>
    <xdr:ext cx="534377" cy="259045"/>
    <xdr:sp macro="" textlink="">
      <xdr:nvSpPr>
        <xdr:cNvPr id="363" name="テキスト ボックス 362"/>
        <xdr:cNvSpPr txBox="1"/>
      </xdr:nvSpPr>
      <xdr:spPr>
        <a:xfrm>
          <a:off x="8483111" y="96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126686</xdr:rowOff>
    </xdr:from>
    <xdr:to>
      <xdr:col>41</xdr:col>
      <xdr:colOff>50800</xdr:colOff>
      <xdr:row>58</xdr:row>
      <xdr:rowOff>123199</xdr:rowOff>
    </xdr:to>
    <xdr:cxnSp macro="">
      <xdr:nvCxnSpPr>
        <xdr:cNvPr id="364" name="直線コネクタ 363"/>
        <xdr:cNvCxnSpPr/>
      </xdr:nvCxnSpPr>
      <xdr:spPr>
        <a:xfrm flipV="1">
          <a:off x="6972300" y="9899336"/>
          <a:ext cx="889000" cy="16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5" name="フローチャート: 判断 364"/>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5014</xdr:rowOff>
    </xdr:from>
    <xdr:ext cx="534377" cy="259045"/>
    <xdr:sp macro="" textlink="">
      <xdr:nvSpPr>
        <xdr:cNvPr id="366" name="テキスト ボックス 365"/>
        <xdr:cNvSpPr txBox="1"/>
      </xdr:nvSpPr>
      <xdr:spPr>
        <a:xfrm>
          <a:off x="7594111" y="994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7" name="フローチャート: 判断 366"/>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59505</xdr:rowOff>
    </xdr:from>
    <xdr:ext cx="534377" cy="259045"/>
    <xdr:sp macro="" textlink="">
      <xdr:nvSpPr>
        <xdr:cNvPr id="368" name="テキスト ボックス 367"/>
        <xdr:cNvSpPr txBox="1"/>
      </xdr:nvSpPr>
      <xdr:spPr>
        <a:xfrm>
          <a:off x="6705111" y="966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68437</xdr:rowOff>
    </xdr:from>
    <xdr:to>
      <xdr:col>55</xdr:col>
      <xdr:colOff>50800</xdr:colOff>
      <xdr:row>58</xdr:row>
      <xdr:rowOff>170037</xdr:rowOff>
    </xdr:to>
    <xdr:sp macro="" textlink="">
      <xdr:nvSpPr>
        <xdr:cNvPr id="374" name="楕円 373"/>
        <xdr:cNvSpPr/>
      </xdr:nvSpPr>
      <xdr:spPr>
        <a:xfrm>
          <a:off x="10426700" y="1001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154814</xdr:rowOff>
    </xdr:from>
    <xdr:ext cx="534377" cy="259045"/>
    <xdr:sp macro="" textlink="">
      <xdr:nvSpPr>
        <xdr:cNvPr id="375" name="普通建設事業費該当値テキスト"/>
        <xdr:cNvSpPr txBox="1"/>
      </xdr:nvSpPr>
      <xdr:spPr>
        <a:xfrm>
          <a:off x="10528300" y="992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40911</xdr:rowOff>
    </xdr:from>
    <xdr:to>
      <xdr:col>50</xdr:col>
      <xdr:colOff>165100</xdr:colOff>
      <xdr:row>58</xdr:row>
      <xdr:rowOff>142511</xdr:rowOff>
    </xdr:to>
    <xdr:sp macro="" textlink="">
      <xdr:nvSpPr>
        <xdr:cNvPr id="376" name="楕円 375"/>
        <xdr:cNvSpPr/>
      </xdr:nvSpPr>
      <xdr:spPr>
        <a:xfrm>
          <a:off x="9588500" y="998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133638</xdr:rowOff>
    </xdr:from>
    <xdr:ext cx="534377" cy="259045"/>
    <xdr:sp macro="" textlink="">
      <xdr:nvSpPr>
        <xdr:cNvPr id="377" name="テキスト ボックス 376"/>
        <xdr:cNvSpPr txBox="1"/>
      </xdr:nvSpPr>
      <xdr:spPr>
        <a:xfrm>
          <a:off x="9372111" y="1007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58500</xdr:rowOff>
    </xdr:from>
    <xdr:to>
      <xdr:col>46</xdr:col>
      <xdr:colOff>38100</xdr:colOff>
      <xdr:row>58</xdr:row>
      <xdr:rowOff>160100</xdr:rowOff>
    </xdr:to>
    <xdr:sp macro="" textlink="">
      <xdr:nvSpPr>
        <xdr:cNvPr id="378" name="楕円 377"/>
        <xdr:cNvSpPr/>
      </xdr:nvSpPr>
      <xdr:spPr>
        <a:xfrm>
          <a:off x="8699500" y="1000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151227</xdr:rowOff>
    </xdr:from>
    <xdr:ext cx="534377" cy="259045"/>
    <xdr:sp macro="" textlink="">
      <xdr:nvSpPr>
        <xdr:cNvPr id="379" name="テキスト ボックス 378"/>
        <xdr:cNvSpPr txBox="1"/>
      </xdr:nvSpPr>
      <xdr:spPr>
        <a:xfrm>
          <a:off x="8483111" y="1009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75886</xdr:rowOff>
    </xdr:from>
    <xdr:to>
      <xdr:col>41</xdr:col>
      <xdr:colOff>101600</xdr:colOff>
      <xdr:row>58</xdr:row>
      <xdr:rowOff>6036</xdr:rowOff>
    </xdr:to>
    <xdr:sp macro="" textlink="">
      <xdr:nvSpPr>
        <xdr:cNvPr id="380" name="楕円 379"/>
        <xdr:cNvSpPr/>
      </xdr:nvSpPr>
      <xdr:spPr>
        <a:xfrm>
          <a:off x="7810500" y="984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22563</xdr:rowOff>
    </xdr:from>
    <xdr:ext cx="534377" cy="259045"/>
    <xdr:sp macro="" textlink="">
      <xdr:nvSpPr>
        <xdr:cNvPr id="381" name="テキスト ボックス 380"/>
        <xdr:cNvSpPr txBox="1"/>
      </xdr:nvSpPr>
      <xdr:spPr>
        <a:xfrm>
          <a:off x="7594111" y="962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72399</xdr:rowOff>
    </xdr:from>
    <xdr:to>
      <xdr:col>36</xdr:col>
      <xdr:colOff>165100</xdr:colOff>
      <xdr:row>59</xdr:row>
      <xdr:rowOff>2549</xdr:rowOff>
    </xdr:to>
    <xdr:sp macro="" textlink="">
      <xdr:nvSpPr>
        <xdr:cNvPr id="382" name="楕円 381"/>
        <xdr:cNvSpPr/>
      </xdr:nvSpPr>
      <xdr:spPr>
        <a:xfrm>
          <a:off x="6921500" y="1001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165126</xdr:rowOff>
    </xdr:from>
    <xdr:ext cx="534377" cy="259045"/>
    <xdr:sp macro="" textlink="">
      <xdr:nvSpPr>
        <xdr:cNvPr id="383" name="テキスト ボックス 382"/>
        <xdr:cNvSpPr txBox="1"/>
      </xdr:nvSpPr>
      <xdr:spPr>
        <a:xfrm>
          <a:off x="6705111" y="1010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137477</xdr:rowOff>
    </xdr:from>
    <xdr:to>
      <xdr:col>55</xdr:col>
      <xdr:colOff>0</xdr:colOff>
      <xdr:row>77</xdr:row>
      <xdr:rowOff>119278</xdr:rowOff>
    </xdr:to>
    <xdr:cxnSp macro="">
      <xdr:nvCxnSpPr>
        <xdr:cNvPr id="412" name="直線コネクタ 411"/>
        <xdr:cNvCxnSpPr/>
      </xdr:nvCxnSpPr>
      <xdr:spPr>
        <a:xfrm>
          <a:off x="9639300" y="13167677"/>
          <a:ext cx="838200" cy="15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80039</xdr:rowOff>
    </xdr:from>
    <xdr:ext cx="534377" cy="259045"/>
    <xdr:sp macro="" textlink="">
      <xdr:nvSpPr>
        <xdr:cNvPr id="413" name="普通建設事業費 （ うち新規整備　）平均値テキスト"/>
        <xdr:cNvSpPr txBox="1"/>
      </xdr:nvSpPr>
      <xdr:spPr>
        <a:xfrm>
          <a:off x="10528300" y="13281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137477</xdr:rowOff>
    </xdr:from>
    <xdr:to>
      <xdr:col>50</xdr:col>
      <xdr:colOff>114300</xdr:colOff>
      <xdr:row>77</xdr:row>
      <xdr:rowOff>146380</xdr:rowOff>
    </xdr:to>
    <xdr:cxnSp macro="">
      <xdr:nvCxnSpPr>
        <xdr:cNvPr id="415" name="直線コネクタ 414"/>
        <xdr:cNvCxnSpPr/>
      </xdr:nvCxnSpPr>
      <xdr:spPr>
        <a:xfrm flipV="1">
          <a:off x="8750300" y="13167677"/>
          <a:ext cx="889000" cy="18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116019</xdr:rowOff>
    </xdr:from>
    <xdr:ext cx="534377" cy="259045"/>
    <xdr:sp macro="" textlink="">
      <xdr:nvSpPr>
        <xdr:cNvPr id="417" name="テキスト ボックス 416"/>
        <xdr:cNvSpPr txBox="1"/>
      </xdr:nvSpPr>
      <xdr:spPr>
        <a:xfrm>
          <a:off x="9372111" y="1331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164287</xdr:rowOff>
    </xdr:from>
    <xdr:to>
      <xdr:col>45</xdr:col>
      <xdr:colOff>177800</xdr:colOff>
      <xdr:row>77</xdr:row>
      <xdr:rowOff>146380</xdr:rowOff>
    </xdr:to>
    <xdr:cxnSp macro="">
      <xdr:nvCxnSpPr>
        <xdr:cNvPr id="418" name="直線コネクタ 417"/>
        <xdr:cNvCxnSpPr/>
      </xdr:nvCxnSpPr>
      <xdr:spPr>
        <a:xfrm>
          <a:off x="7861300" y="12851587"/>
          <a:ext cx="889000" cy="49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114800</xdr:rowOff>
    </xdr:from>
    <xdr:ext cx="534377" cy="259045"/>
    <xdr:sp macro="" textlink="">
      <xdr:nvSpPr>
        <xdr:cNvPr id="420" name="テキスト ボックス 419"/>
        <xdr:cNvSpPr txBox="1"/>
      </xdr:nvSpPr>
      <xdr:spPr>
        <a:xfrm>
          <a:off x="8483111" y="1297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164287</xdr:rowOff>
    </xdr:from>
    <xdr:to>
      <xdr:col>41</xdr:col>
      <xdr:colOff>50800</xdr:colOff>
      <xdr:row>77</xdr:row>
      <xdr:rowOff>36207</xdr:rowOff>
    </xdr:to>
    <xdr:cxnSp macro="">
      <xdr:nvCxnSpPr>
        <xdr:cNvPr id="421" name="直線コネクタ 420"/>
        <xdr:cNvCxnSpPr/>
      </xdr:nvCxnSpPr>
      <xdr:spPr>
        <a:xfrm flipV="1">
          <a:off x="6972300" y="12851587"/>
          <a:ext cx="889000" cy="38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macro="" textlink="">
      <xdr:nvSpPr>
        <xdr:cNvPr id="422" name="フローチャート: 判断 421"/>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98925</xdr:rowOff>
    </xdr:from>
    <xdr:ext cx="534377" cy="259045"/>
    <xdr:sp macro="" textlink="">
      <xdr:nvSpPr>
        <xdr:cNvPr id="423" name="テキスト ボックス 422"/>
        <xdr:cNvSpPr txBox="1"/>
      </xdr:nvSpPr>
      <xdr:spPr>
        <a:xfrm>
          <a:off x="7594111" y="1330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24" name="フローチャート: 判断 423"/>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117733</xdr:rowOff>
    </xdr:from>
    <xdr:ext cx="534377" cy="259045"/>
    <xdr:sp macro="" textlink="">
      <xdr:nvSpPr>
        <xdr:cNvPr id="425" name="テキスト ボックス 424"/>
        <xdr:cNvSpPr txBox="1"/>
      </xdr:nvSpPr>
      <xdr:spPr>
        <a:xfrm>
          <a:off x="6705111" y="1331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68478</xdr:rowOff>
    </xdr:from>
    <xdr:to>
      <xdr:col>55</xdr:col>
      <xdr:colOff>50800</xdr:colOff>
      <xdr:row>77</xdr:row>
      <xdr:rowOff>170078</xdr:rowOff>
    </xdr:to>
    <xdr:sp macro="" textlink="">
      <xdr:nvSpPr>
        <xdr:cNvPr id="431" name="楕円 430"/>
        <xdr:cNvSpPr/>
      </xdr:nvSpPr>
      <xdr:spPr>
        <a:xfrm>
          <a:off x="10426700" y="1327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91355</xdr:rowOff>
    </xdr:from>
    <xdr:ext cx="534377" cy="259045"/>
    <xdr:sp macro="" textlink="">
      <xdr:nvSpPr>
        <xdr:cNvPr id="432" name="普通建設事業費 （ うち新規整備　）該当値テキスト"/>
        <xdr:cNvSpPr txBox="1"/>
      </xdr:nvSpPr>
      <xdr:spPr>
        <a:xfrm>
          <a:off x="10528300" y="1312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86677</xdr:rowOff>
    </xdr:from>
    <xdr:to>
      <xdr:col>50</xdr:col>
      <xdr:colOff>165100</xdr:colOff>
      <xdr:row>77</xdr:row>
      <xdr:rowOff>16827</xdr:rowOff>
    </xdr:to>
    <xdr:sp macro="" textlink="">
      <xdr:nvSpPr>
        <xdr:cNvPr id="433" name="楕円 432"/>
        <xdr:cNvSpPr/>
      </xdr:nvSpPr>
      <xdr:spPr>
        <a:xfrm>
          <a:off x="9588500" y="1311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33355</xdr:rowOff>
    </xdr:from>
    <xdr:ext cx="534377" cy="259045"/>
    <xdr:sp macro="" textlink="">
      <xdr:nvSpPr>
        <xdr:cNvPr id="434" name="テキスト ボックス 433"/>
        <xdr:cNvSpPr txBox="1"/>
      </xdr:nvSpPr>
      <xdr:spPr>
        <a:xfrm>
          <a:off x="9372111" y="1289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95580</xdr:rowOff>
    </xdr:from>
    <xdr:to>
      <xdr:col>46</xdr:col>
      <xdr:colOff>38100</xdr:colOff>
      <xdr:row>78</xdr:row>
      <xdr:rowOff>25730</xdr:rowOff>
    </xdr:to>
    <xdr:sp macro="" textlink="">
      <xdr:nvSpPr>
        <xdr:cNvPr id="435" name="楕円 434"/>
        <xdr:cNvSpPr/>
      </xdr:nvSpPr>
      <xdr:spPr>
        <a:xfrm>
          <a:off x="8699500" y="1329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16857</xdr:rowOff>
    </xdr:from>
    <xdr:ext cx="534377" cy="259045"/>
    <xdr:sp macro="" textlink="">
      <xdr:nvSpPr>
        <xdr:cNvPr id="436" name="テキスト ボックス 435"/>
        <xdr:cNvSpPr txBox="1"/>
      </xdr:nvSpPr>
      <xdr:spPr>
        <a:xfrm>
          <a:off x="8483111" y="1338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113487</xdr:rowOff>
    </xdr:from>
    <xdr:to>
      <xdr:col>41</xdr:col>
      <xdr:colOff>101600</xdr:colOff>
      <xdr:row>75</xdr:row>
      <xdr:rowOff>43637</xdr:rowOff>
    </xdr:to>
    <xdr:sp macro="" textlink="">
      <xdr:nvSpPr>
        <xdr:cNvPr id="437" name="楕円 436"/>
        <xdr:cNvSpPr/>
      </xdr:nvSpPr>
      <xdr:spPr>
        <a:xfrm>
          <a:off x="7810500" y="1280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60164</xdr:rowOff>
    </xdr:from>
    <xdr:ext cx="534377" cy="259045"/>
    <xdr:sp macro="" textlink="">
      <xdr:nvSpPr>
        <xdr:cNvPr id="438" name="テキスト ボックス 437"/>
        <xdr:cNvSpPr txBox="1"/>
      </xdr:nvSpPr>
      <xdr:spPr>
        <a:xfrm>
          <a:off x="7594111" y="1257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156857</xdr:rowOff>
    </xdr:from>
    <xdr:to>
      <xdr:col>36</xdr:col>
      <xdr:colOff>165100</xdr:colOff>
      <xdr:row>77</xdr:row>
      <xdr:rowOff>87007</xdr:rowOff>
    </xdr:to>
    <xdr:sp macro="" textlink="">
      <xdr:nvSpPr>
        <xdr:cNvPr id="439" name="楕円 438"/>
        <xdr:cNvSpPr/>
      </xdr:nvSpPr>
      <xdr:spPr>
        <a:xfrm>
          <a:off x="6921500" y="1318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103535</xdr:rowOff>
    </xdr:from>
    <xdr:ext cx="534377" cy="259045"/>
    <xdr:sp macro="" textlink="">
      <xdr:nvSpPr>
        <xdr:cNvPr id="440" name="テキスト ボックス 439"/>
        <xdr:cNvSpPr txBox="1"/>
      </xdr:nvSpPr>
      <xdr:spPr>
        <a:xfrm>
          <a:off x="6705111" y="1296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30570</xdr:rowOff>
    </xdr:from>
    <xdr:to>
      <xdr:col>55</xdr:col>
      <xdr:colOff>0</xdr:colOff>
      <xdr:row>99</xdr:row>
      <xdr:rowOff>38150</xdr:rowOff>
    </xdr:to>
    <xdr:cxnSp macro="">
      <xdr:nvCxnSpPr>
        <xdr:cNvPr id="471" name="直線コネクタ 470"/>
        <xdr:cNvCxnSpPr/>
      </xdr:nvCxnSpPr>
      <xdr:spPr>
        <a:xfrm flipV="1">
          <a:off x="9639300" y="17004120"/>
          <a:ext cx="838200" cy="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70992</xdr:rowOff>
    </xdr:from>
    <xdr:ext cx="534377" cy="259045"/>
    <xdr:sp macro="" textlink="">
      <xdr:nvSpPr>
        <xdr:cNvPr id="472" name="普通建設事業費 （ うち更新整備　）平均値テキスト"/>
        <xdr:cNvSpPr txBox="1"/>
      </xdr:nvSpPr>
      <xdr:spPr>
        <a:xfrm>
          <a:off x="10528300" y="16701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16773</xdr:rowOff>
    </xdr:from>
    <xdr:to>
      <xdr:col>50</xdr:col>
      <xdr:colOff>114300</xdr:colOff>
      <xdr:row>99</xdr:row>
      <xdr:rowOff>38150</xdr:rowOff>
    </xdr:to>
    <xdr:cxnSp macro="">
      <xdr:nvCxnSpPr>
        <xdr:cNvPr id="474" name="直線コネクタ 473"/>
        <xdr:cNvCxnSpPr/>
      </xdr:nvCxnSpPr>
      <xdr:spPr>
        <a:xfrm>
          <a:off x="8750300" y="16990323"/>
          <a:ext cx="889000" cy="2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157326</xdr:rowOff>
    </xdr:from>
    <xdr:ext cx="534377" cy="259045"/>
    <xdr:sp macro="" textlink="">
      <xdr:nvSpPr>
        <xdr:cNvPr id="476" name="テキスト ボックス 475"/>
        <xdr:cNvSpPr txBox="1"/>
      </xdr:nvSpPr>
      <xdr:spPr>
        <a:xfrm>
          <a:off x="9372111" y="1661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158690</xdr:rowOff>
    </xdr:from>
    <xdr:to>
      <xdr:col>45</xdr:col>
      <xdr:colOff>177800</xdr:colOff>
      <xdr:row>99</xdr:row>
      <xdr:rowOff>16773</xdr:rowOff>
    </xdr:to>
    <xdr:cxnSp macro="">
      <xdr:nvCxnSpPr>
        <xdr:cNvPr id="477" name="直線コネクタ 476"/>
        <xdr:cNvCxnSpPr/>
      </xdr:nvCxnSpPr>
      <xdr:spPr>
        <a:xfrm>
          <a:off x="7861300" y="16960790"/>
          <a:ext cx="889000" cy="2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216</xdr:rowOff>
    </xdr:from>
    <xdr:ext cx="534377" cy="259045"/>
    <xdr:sp macro="" textlink="">
      <xdr:nvSpPr>
        <xdr:cNvPr id="479" name="テキスト ボックス 478"/>
        <xdr:cNvSpPr txBox="1"/>
      </xdr:nvSpPr>
      <xdr:spPr>
        <a:xfrm>
          <a:off x="8483111" y="1663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158690</xdr:rowOff>
    </xdr:from>
    <xdr:to>
      <xdr:col>41</xdr:col>
      <xdr:colOff>50800</xdr:colOff>
      <xdr:row>99</xdr:row>
      <xdr:rowOff>50944</xdr:rowOff>
    </xdr:to>
    <xdr:cxnSp macro="">
      <xdr:nvCxnSpPr>
        <xdr:cNvPr id="480" name="直線コネクタ 479"/>
        <xdr:cNvCxnSpPr/>
      </xdr:nvCxnSpPr>
      <xdr:spPr>
        <a:xfrm flipV="1">
          <a:off x="6972300" y="16960790"/>
          <a:ext cx="889000" cy="6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81" name="フローチャート: 判断 480"/>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166392</xdr:rowOff>
    </xdr:from>
    <xdr:ext cx="534377" cy="259045"/>
    <xdr:sp macro="" textlink="">
      <xdr:nvSpPr>
        <xdr:cNvPr id="482" name="テキスト ボックス 481"/>
        <xdr:cNvSpPr txBox="1"/>
      </xdr:nvSpPr>
      <xdr:spPr>
        <a:xfrm>
          <a:off x="7594111" y="166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83" name="フローチャート: 判断 482"/>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21065</xdr:rowOff>
    </xdr:from>
    <xdr:ext cx="534377" cy="259045"/>
    <xdr:sp macro="" textlink="">
      <xdr:nvSpPr>
        <xdr:cNvPr id="484" name="テキスト ボックス 483"/>
        <xdr:cNvSpPr txBox="1"/>
      </xdr:nvSpPr>
      <xdr:spPr>
        <a:xfrm>
          <a:off x="6705111" y="1665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151220</xdr:rowOff>
    </xdr:from>
    <xdr:to>
      <xdr:col>55</xdr:col>
      <xdr:colOff>50800</xdr:colOff>
      <xdr:row>99</xdr:row>
      <xdr:rowOff>81370</xdr:rowOff>
    </xdr:to>
    <xdr:sp macro="" textlink="">
      <xdr:nvSpPr>
        <xdr:cNvPr id="490" name="楕円 489"/>
        <xdr:cNvSpPr/>
      </xdr:nvSpPr>
      <xdr:spPr>
        <a:xfrm>
          <a:off x="10426700" y="169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66147</xdr:rowOff>
    </xdr:from>
    <xdr:ext cx="534377" cy="259045"/>
    <xdr:sp macro="" textlink="">
      <xdr:nvSpPr>
        <xdr:cNvPr id="491" name="普通建設事業費 （ うち更新整備　）該当値テキスト"/>
        <xdr:cNvSpPr txBox="1"/>
      </xdr:nvSpPr>
      <xdr:spPr>
        <a:xfrm>
          <a:off x="10528300" y="1686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158800</xdr:rowOff>
    </xdr:from>
    <xdr:to>
      <xdr:col>50</xdr:col>
      <xdr:colOff>165100</xdr:colOff>
      <xdr:row>99</xdr:row>
      <xdr:rowOff>88950</xdr:rowOff>
    </xdr:to>
    <xdr:sp macro="" textlink="">
      <xdr:nvSpPr>
        <xdr:cNvPr id="492" name="楕円 491"/>
        <xdr:cNvSpPr/>
      </xdr:nvSpPr>
      <xdr:spPr>
        <a:xfrm>
          <a:off x="9588500" y="1696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80077</xdr:rowOff>
    </xdr:from>
    <xdr:ext cx="534377" cy="259045"/>
    <xdr:sp macro="" textlink="">
      <xdr:nvSpPr>
        <xdr:cNvPr id="493" name="テキスト ボックス 492"/>
        <xdr:cNvSpPr txBox="1"/>
      </xdr:nvSpPr>
      <xdr:spPr>
        <a:xfrm>
          <a:off x="9372111" y="1705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137423</xdr:rowOff>
    </xdr:from>
    <xdr:to>
      <xdr:col>46</xdr:col>
      <xdr:colOff>38100</xdr:colOff>
      <xdr:row>99</xdr:row>
      <xdr:rowOff>67573</xdr:rowOff>
    </xdr:to>
    <xdr:sp macro="" textlink="">
      <xdr:nvSpPr>
        <xdr:cNvPr id="494" name="楕円 493"/>
        <xdr:cNvSpPr/>
      </xdr:nvSpPr>
      <xdr:spPr>
        <a:xfrm>
          <a:off x="8699500" y="1693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58700</xdr:rowOff>
    </xdr:from>
    <xdr:ext cx="534377" cy="259045"/>
    <xdr:sp macro="" textlink="">
      <xdr:nvSpPr>
        <xdr:cNvPr id="495" name="テキスト ボックス 494"/>
        <xdr:cNvSpPr txBox="1"/>
      </xdr:nvSpPr>
      <xdr:spPr>
        <a:xfrm>
          <a:off x="8483111" y="1703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107890</xdr:rowOff>
    </xdr:from>
    <xdr:to>
      <xdr:col>41</xdr:col>
      <xdr:colOff>101600</xdr:colOff>
      <xdr:row>99</xdr:row>
      <xdr:rowOff>38040</xdr:rowOff>
    </xdr:to>
    <xdr:sp macro="" textlink="">
      <xdr:nvSpPr>
        <xdr:cNvPr id="496" name="楕円 495"/>
        <xdr:cNvSpPr/>
      </xdr:nvSpPr>
      <xdr:spPr>
        <a:xfrm>
          <a:off x="7810500" y="1690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29167</xdr:rowOff>
    </xdr:from>
    <xdr:ext cx="534377" cy="259045"/>
    <xdr:sp macro="" textlink="">
      <xdr:nvSpPr>
        <xdr:cNvPr id="497" name="テキスト ボックス 496"/>
        <xdr:cNvSpPr txBox="1"/>
      </xdr:nvSpPr>
      <xdr:spPr>
        <a:xfrm>
          <a:off x="7594111" y="1700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144</xdr:rowOff>
    </xdr:from>
    <xdr:to>
      <xdr:col>36</xdr:col>
      <xdr:colOff>165100</xdr:colOff>
      <xdr:row>99</xdr:row>
      <xdr:rowOff>101744</xdr:rowOff>
    </xdr:to>
    <xdr:sp macro="" textlink="">
      <xdr:nvSpPr>
        <xdr:cNvPr id="498" name="楕円 497"/>
        <xdr:cNvSpPr/>
      </xdr:nvSpPr>
      <xdr:spPr>
        <a:xfrm>
          <a:off x="6921500" y="1697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92871</xdr:rowOff>
    </xdr:from>
    <xdr:ext cx="534377" cy="259045"/>
    <xdr:sp macro="" textlink="">
      <xdr:nvSpPr>
        <xdr:cNvPr id="499" name="テキスト ボックス 498"/>
        <xdr:cNvSpPr txBox="1"/>
      </xdr:nvSpPr>
      <xdr:spPr>
        <a:xfrm>
          <a:off x="6705111" y="170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13105</xdr:rowOff>
    </xdr:from>
    <xdr:to>
      <xdr:col>85</xdr:col>
      <xdr:colOff>127000</xdr:colOff>
      <xdr:row>39</xdr:row>
      <xdr:rowOff>98111</xdr:rowOff>
    </xdr:to>
    <xdr:cxnSp macro="">
      <xdr:nvCxnSpPr>
        <xdr:cNvPr id="530" name="直線コネクタ 529"/>
        <xdr:cNvCxnSpPr/>
      </xdr:nvCxnSpPr>
      <xdr:spPr>
        <a:xfrm flipV="1">
          <a:off x="15481300" y="6699655"/>
          <a:ext cx="838200" cy="8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97963</xdr:rowOff>
    </xdr:from>
    <xdr:ext cx="469744" cy="259045"/>
    <xdr:sp macro="" textlink="">
      <xdr:nvSpPr>
        <xdr:cNvPr id="531" name="災害復旧事業費平均値テキスト"/>
        <xdr:cNvSpPr txBox="1"/>
      </xdr:nvSpPr>
      <xdr:spPr>
        <a:xfrm>
          <a:off x="16370300" y="644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98111</xdr:rowOff>
    </xdr:from>
    <xdr:to>
      <xdr:col>81</xdr:col>
      <xdr:colOff>50800</xdr:colOff>
      <xdr:row>39</xdr:row>
      <xdr:rowOff>98437</xdr:rowOff>
    </xdr:to>
    <xdr:cxnSp macro="">
      <xdr:nvCxnSpPr>
        <xdr:cNvPr id="533" name="直線コネクタ 532"/>
        <xdr:cNvCxnSpPr/>
      </xdr:nvCxnSpPr>
      <xdr:spPr>
        <a:xfrm flipV="1">
          <a:off x="14592300" y="6784661"/>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1875</xdr:rowOff>
    </xdr:from>
    <xdr:ext cx="534377" cy="259045"/>
    <xdr:sp macro="" textlink="">
      <xdr:nvSpPr>
        <xdr:cNvPr id="535" name="テキスト ボックス 534"/>
        <xdr:cNvSpPr txBox="1"/>
      </xdr:nvSpPr>
      <xdr:spPr>
        <a:xfrm>
          <a:off x="15214111" y="63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98356</xdr:rowOff>
    </xdr:from>
    <xdr:to>
      <xdr:col>76</xdr:col>
      <xdr:colOff>114300</xdr:colOff>
      <xdr:row>39</xdr:row>
      <xdr:rowOff>98437</xdr:rowOff>
    </xdr:to>
    <xdr:cxnSp macro="">
      <xdr:nvCxnSpPr>
        <xdr:cNvPr id="536" name="直線コネクタ 535"/>
        <xdr:cNvCxnSpPr/>
      </xdr:nvCxnSpPr>
      <xdr:spPr>
        <a:xfrm>
          <a:off x="13703300" y="6784906"/>
          <a:ext cx="889000" cy="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15819</xdr:rowOff>
    </xdr:from>
    <xdr:ext cx="469744" cy="259045"/>
    <xdr:sp macro="" textlink="">
      <xdr:nvSpPr>
        <xdr:cNvPr id="538" name="テキスト ボックス 537"/>
        <xdr:cNvSpPr txBox="1"/>
      </xdr:nvSpPr>
      <xdr:spPr>
        <a:xfrm>
          <a:off x="14357428" y="635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98030</xdr:rowOff>
    </xdr:from>
    <xdr:to>
      <xdr:col>71</xdr:col>
      <xdr:colOff>177800</xdr:colOff>
      <xdr:row>39</xdr:row>
      <xdr:rowOff>98356</xdr:rowOff>
    </xdr:to>
    <xdr:cxnSp macro="">
      <xdr:nvCxnSpPr>
        <xdr:cNvPr id="539" name="直線コネクタ 538"/>
        <xdr:cNvCxnSpPr/>
      </xdr:nvCxnSpPr>
      <xdr:spPr>
        <a:xfrm>
          <a:off x="12814300" y="6784580"/>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40" name="フローチャート: 判断 539"/>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1009</xdr:rowOff>
    </xdr:from>
    <xdr:ext cx="534377" cy="259045"/>
    <xdr:sp macro="" textlink="">
      <xdr:nvSpPr>
        <xdr:cNvPr id="541" name="テキスト ボックス 540"/>
        <xdr:cNvSpPr txBox="1"/>
      </xdr:nvSpPr>
      <xdr:spPr>
        <a:xfrm>
          <a:off x="13436111" y="634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42" name="フローチャート: 判断 541"/>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17452</xdr:rowOff>
    </xdr:from>
    <xdr:ext cx="469744" cy="259045"/>
    <xdr:sp macro="" textlink="">
      <xdr:nvSpPr>
        <xdr:cNvPr id="543" name="テキスト ボックス 542"/>
        <xdr:cNvSpPr txBox="1"/>
      </xdr:nvSpPr>
      <xdr:spPr>
        <a:xfrm>
          <a:off x="12579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133755</xdr:rowOff>
    </xdr:from>
    <xdr:to>
      <xdr:col>85</xdr:col>
      <xdr:colOff>177800</xdr:colOff>
      <xdr:row>39</xdr:row>
      <xdr:rowOff>63905</xdr:rowOff>
    </xdr:to>
    <xdr:sp macro="" textlink="">
      <xdr:nvSpPr>
        <xdr:cNvPr id="549" name="楕円 548"/>
        <xdr:cNvSpPr/>
      </xdr:nvSpPr>
      <xdr:spPr>
        <a:xfrm>
          <a:off x="16268700" y="664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53513</xdr:rowOff>
    </xdr:from>
    <xdr:ext cx="469744" cy="259045"/>
    <xdr:sp macro="" textlink="">
      <xdr:nvSpPr>
        <xdr:cNvPr id="550" name="災害復旧事業費該当値テキスト"/>
        <xdr:cNvSpPr txBox="1"/>
      </xdr:nvSpPr>
      <xdr:spPr>
        <a:xfrm>
          <a:off x="16370300" y="656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47311</xdr:rowOff>
    </xdr:from>
    <xdr:to>
      <xdr:col>81</xdr:col>
      <xdr:colOff>101600</xdr:colOff>
      <xdr:row>39</xdr:row>
      <xdr:rowOff>148911</xdr:rowOff>
    </xdr:to>
    <xdr:sp macro="" textlink="">
      <xdr:nvSpPr>
        <xdr:cNvPr id="551" name="楕円 550"/>
        <xdr:cNvSpPr/>
      </xdr:nvSpPr>
      <xdr:spPr>
        <a:xfrm>
          <a:off x="15430500" y="673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140038</xdr:rowOff>
    </xdr:from>
    <xdr:ext cx="313932" cy="259045"/>
    <xdr:sp macro="" textlink="">
      <xdr:nvSpPr>
        <xdr:cNvPr id="552" name="テキスト ボックス 551"/>
        <xdr:cNvSpPr txBox="1"/>
      </xdr:nvSpPr>
      <xdr:spPr>
        <a:xfrm>
          <a:off x="15324333" y="68265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47637</xdr:rowOff>
    </xdr:from>
    <xdr:to>
      <xdr:col>76</xdr:col>
      <xdr:colOff>165100</xdr:colOff>
      <xdr:row>39</xdr:row>
      <xdr:rowOff>149237</xdr:rowOff>
    </xdr:to>
    <xdr:sp macro="" textlink="">
      <xdr:nvSpPr>
        <xdr:cNvPr id="553" name="楕円 552"/>
        <xdr:cNvSpPr/>
      </xdr:nvSpPr>
      <xdr:spPr>
        <a:xfrm>
          <a:off x="14541500" y="673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140364</xdr:rowOff>
    </xdr:from>
    <xdr:ext cx="313932" cy="259045"/>
    <xdr:sp macro="" textlink="">
      <xdr:nvSpPr>
        <xdr:cNvPr id="554" name="テキスト ボックス 553"/>
        <xdr:cNvSpPr txBox="1"/>
      </xdr:nvSpPr>
      <xdr:spPr>
        <a:xfrm>
          <a:off x="14435333" y="68269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47556</xdr:rowOff>
    </xdr:from>
    <xdr:to>
      <xdr:col>72</xdr:col>
      <xdr:colOff>38100</xdr:colOff>
      <xdr:row>39</xdr:row>
      <xdr:rowOff>149156</xdr:rowOff>
    </xdr:to>
    <xdr:sp macro="" textlink="">
      <xdr:nvSpPr>
        <xdr:cNvPr id="555" name="楕円 554"/>
        <xdr:cNvSpPr/>
      </xdr:nvSpPr>
      <xdr:spPr>
        <a:xfrm>
          <a:off x="13652500" y="673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140283</xdr:rowOff>
    </xdr:from>
    <xdr:ext cx="313932" cy="259045"/>
    <xdr:sp macro="" textlink="">
      <xdr:nvSpPr>
        <xdr:cNvPr id="556" name="テキスト ボックス 555"/>
        <xdr:cNvSpPr txBox="1"/>
      </xdr:nvSpPr>
      <xdr:spPr>
        <a:xfrm>
          <a:off x="13546333" y="68268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47230</xdr:rowOff>
    </xdr:from>
    <xdr:to>
      <xdr:col>67</xdr:col>
      <xdr:colOff>101600</xdr:colOff>
      <xdr:row>39</xdr:row>
      <xdr:rowOff>148830</xdr:rowOff>
    </xdr:to>
    <xdr:sp macro="" textlink="">
      <xdr:nvSpPr>
        <xdr:cNvPr id="557" name="楕円 556"/>
        <xdr:cNvSpPr/>
      </xdr:nvSpPr>
      <xdr:spPr>
        <a:xfrm>
          <a:off x="12763500" y="67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139957</xdr:rowOff>
    </xdr:from>
    <xdr:ext cx="313932" cy="259045"/>
    <xdr:sp macro="" textlink="">
      <xdr:nvSpPr>
        <xdr:cNvPr id="558" name="テキスト ボックス 557"/>
        <xdr:cNvSpPr txBox="1"/>
      </xdr:nvSpPr>
      <xdr:spPr>
        <a:xfrm>
          <a:off x="12657333" y="6826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0" name="テキスト ボックス 569"/>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2" name="テキスト ボックス 571"/>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6" name="直線コネクタ 575"/>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7"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9"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1" name="直線コネクタ 580"/>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82"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4" name="直線コネクタ 583"/>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5" name="フローチャート: 判断 584"/>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6" name="テキスト ボックス 585"/>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7" name="直線コネクタ 586"/>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8" name="フローチャート: 判断 587"/>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9" name="テキスト ボックス 588"/>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0" name="直線コネクタ 589"/>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91" name="フローチャート: 判断 590"/>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2" name="テキスト ボックス 591"/>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3" name="フローチャート: 判断 592"/>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4" name="テキスト ボックス 593"/>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600" name="楕円 599"/>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601"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2" name="楕円 601"/>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603" name="テキスト ボックス 602"/>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4" name="楕円 603"/>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5" name="テキスト ボックス 604"/>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6" name="楕円 605"/>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7" name="テキスト ボックス 606"/>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8" name="楕円 607"/>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9" name="テキスト ボックス 608"/>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3" name="テキスト ボックス 622"/>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5" name="テキスト ボックス 624"/>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7" name="テキスト ボックス 626"/>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9" name="テキスト ボックス 62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5" name="直線コネクタ 634"/>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6" name="公債費最小値テキスト"/>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7" name="直線コネクタ 636"/>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8" name="公債費最大値テキスト"/>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9" name="直線コネクタ 638"/>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116252</xdr:rowOff>
    </xdr:from>
    <xdr:to>
      <xdr:col>85</xdr:col>
      <xdr:colOff>127000</xdr:colOff>
      <xdr:row>78</xdr:row>
      <xdr:rowOff>117405</xdr:rowOff>
    </xdr:to>
    <xdr:cxnSp macro="">
      <xdr:nvCxnSpPr>
        <xdr:cNvPr id="640" name="直線コネクタ 639"/>
        <xdr:cNvCxnSpPr/>
      </xdr:nvCxnSpPr>
      <xdr:spPr>
        <a:xfrm>
          <a:off x="15481300" y="13489352"/>
          <a:ext cx="838200" cy="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160590</xdr:rowOff>
    </xdr:from>
    <xdr:ext cx="534377" cy="259045"/>
    <xdr:sp macro="" textlink="">
      <xdr:nvSpPr>
        <xdr:cNvPr id="641" name="公債費平均値テキスト"/>
        <xdr:cNvSpPr txBox="1"/>
      </xdr:nvSpPr>
      <xdr:spPr>
        <a:xfrm>
          <a:off x="16370300" y="13190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2" name="フローチャート: 判断 641"/>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116252</xdr:rowOff>
    </xdr:from>
    <xdr:to>
      <xdr:col>81</xdr:col>
      <xdr:colOff>50800</xdr:colOff>
      <xdr:row>78</xdr:row>
      <xdr:rowOff>119416</xdr:rowOff>
    </xdr:to>
    <xdr:cxnSp macro="">
      <xdr:nvCxnSpPr>
        <xdr:cNvPr id="643" name="直線コネクタ 642"/>
        <xdr:cNvCxnSpPr/>
      </xdr:nvCxnSpPr>
      <xdr:spPr>
        <a:xfrm flipV="1">
          <a:off x="14592300" y="13489352"/>
          <a:ext cx="889000" cy="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4" name="フローチャート: 判断 643"/>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92629</xdr:rowOff>
    </xdr:from>
    <xdr:ext cx="534377" cy="259045"/>
    <xdr:sp macro="" textlink="">
      <xdr:nvSpPr>
        <xdr:cNvPr id="645" name="テキスト ボックス 644"/>
        <xdr:cNvSpPr txBox="1"/>
      </xdr:nvSpPr>
      <xdr:spPr>
        <a:xfrm>
          <a:off x="15214111" y="1312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110260</xdr:rowOff>
    </xdr:from>
    <xdr:to>
      <xdr:col>76</xdr:col>
      <xdr:colOff>114300</xdr:colOff>
      <xdr:row>78</xdr:row>
      <xdr:rowOff>119416</xdr:rowOff>
    </xdr:to>
    <xdr:cxnSp macro="">
      <xdr:nvCxnSpPr>
        <xdr:cNvPr id="646" name="直線コネクタ 645"/>
        <xdr:cNvCxnSpPr/>
      </xdr:nvCxnSpPr>
      <xdr:spPr>
        <a:xfrm>
          <a:off x="13703300" y="13483360"/>
          <a:ext cx="889000" cy="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7" name="フローチャート: 判断 646"/>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107377</xdr:rowOff>
    </xdr:from>
    <xdr:ext cx="534377" cy="259045"/>
    <xdr:sp macro="" textlink="">
      <xdr:nvSpPr>
        <xdr:cNvPr id="648" name="テキスト ボックス 647"/>
        <xdr:cNvSpPr txBox="1"/>
      </xdr:nvSpPr>
      <xdr:spPr>
        <a:xfrm>
          <a:off x="14325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103856</xdr:rowOff>
    </xdr:from>
    <xdr:to>
      <xdr:col>71</xdr:col>
      <xdr:colOff>177800</xdr:colOff>
      <xdr:row>78</xdr:row>
      <xdr:rowOff>110260</xdr:rowOff>
    </xdr:to>
    <xdr:cxnSp macro="">
      <xdr:nvCxnSpPr>
        <xdr:cNvPr id="649" name="直線コネクタ 648"/>
        <xdr:cNvCxnSpPr/>
      </xdr:nvCxnSpPr>
      <xdr:spPr>
        <a:xfrm>
          <a:off x="12814300" y="13476956"/>
          <a:ext cx="889000" cy="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50" name="フローチャート: 判断 649"/>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111743</xdr:rowOff>
    </xdr:from>
    <xdr:ext cx="534377" cy="259045"/>
    <xdr:sp macro="" textlink="">
      <xdr:nvSpPr>
        <xdr:cNvPr id="651" name="テキスト ボックス 650"/>
        <xdr:cNvSpPr txBox="1"/>
      </xdr:nvSpPr>
      <xdr:spPr>
        <a:xfrm>
          <a:off x="13436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52" name="フローチャート: 判断 651"/>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109597</xdr:rowOff>
    </xdr:from>
    <xdr:ext cx="534377" cy="259045"/>
    <xdr:sp macro="" textlink="">
      <xdr:nvSpPr>
        <xdr:cNvPr id="653" name="テキスト ボックス 652"/>
        <xdr:cNvSpPr txBox="1"/>
      </xdr:nvSpPr>
      <xdr:spPr>
        <a:xfrm>
          <a:off x="12547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66605</xdr:rowOff>
    </xdr:from>
    <xdr:to>
      <xdr:col>85</xdr:col>
      <xdr:colOff>177800</xdr:colOff>
      <xdr:row>78</xdr:row>
      <xdr:rowOff>168205</xdr:rowOff>
    </xdr:to>
    <xdr:sp macro="" textlink="">
      <xdr:nvSpPr>
        <xdr:cNvPr id="659" name="楕円 658"/>
        <xdr:cNvSpPr/>
      </xdr:nvSpPr>
      <xdr:spPr>
        <a:xfrm>
          <a:off x="16268700" y="1343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152982</xdr:rowOff>
    </xdr:from>
    <xdr:ext cx="534377" cy="259045"/>
    <xdr:sp macro="" textlink="">
      <xdr:nvSpPr>
        <xdr:cNvPr id="660" name="公債費該当値テキスト"/>
        <xdr:cNvSpPr txBox="1"/>
      </xdr:nvSpPr>
      <xdr:spPr>
        <a:xfrm>
          <a:off x="16370300" y="1335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65452</xdr:rowOff>
    </xdr:from>
    <xdr:to>
      <xdr:col>81</xdr:col>
      <xdr:colOff>101600</xdr:colOff>
      <xdr:row>78</xdr:row>
      <xdr:rowOff>167052</xdr:rowOff>
    </xdr:to>
    <xdr:sp macro="" textlink="">
      <xdr:nvSpPr>
        <xdr:cNvPr id="661" name="楕円 660"/>
        <xdr:cNvSpPr/>
      </xdr:nvSpPr>
      <xdr:spPr>
        <a:xfrm>
          <a:off x="15430500" y="1343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158179</xdr:rowOff>
    </xdr:from>
    <xdr:ext cx="534377" cy="259045"/>
    <xdr:sp macro="" textlink="">
      <xdr:nvSpPr>
        <xdr:cNvPr id="662" name="テキスト ボックス 661"/>
        <xdr:cNvSpPr txBox="1"/>
      </xdr:nvSpPr>
      <xdr:spPr>
        <a:xfrm>
          <a:off x="15214111" y="1353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68616</xdr:rowOff>
    </xdr:from>
    <xdr:to>
      <xdr:col>76</xdr:col>
      <xdr:colOff>165100</xdr:colOff>
      <xdr:row>78</xdr:row>
      <xdr:rowOff>170216</xdr:rowOff>
    </xdr:to>
    <xdr:sp macro="" textlink="">
      <xdr:nvSpPr>
        <xdr:cNvPr id="663" name="楕円 662"/>
        <xdr:cNvSpPr/>
      </xdr:nvSpPr>
      <xdr:spPr>
        <a:xfrm>
          <a:off x="14541500" y="1344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161343</xdr:rowOff>
    </xdr:from>
    <xdr:ext cx="534377" cy="259045"/>
    <xdr:sp macro="" textlink="">
      <xdr:nvSpPr>
        <xdr:cNvPr id="664" name="テキスト ボックス 663"/>
        <xdr:cNvSpPr txBox="1"/>
      </xdr:nvSpPr>
      <xdr:spPr>
        <a:xfrm>
          <a:off x="14325111" y="1353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59460</xdr:rowOff>
    </xdr:from>
    <xdr:to>
      <xdr:col>72</xdr:col>
      <xdr:colOff>38100</xdr:colOff>
      <xdr:row>78</xdr:row>
      <xdr:rowOff>161060</xdr:rowOff>
    </xdr:to>
    <xdr:sp macro="" textlink="">
      <xdr:nvSpPr>
        <xdr:cNvPr id="665" name="楕円 664"/>
        <xdr:cNvSpPr/>
      </xdr:nvSpPr>
      <xdr:spPr>
        <a:xfrm>
          <a:off x="13652500" y="1343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152187</xdr:rowOff>
    </xdr:from>
    <xdr:ext cx="534377" cy="259045"/>
    <xdr:sp macro="" textlink="">
      <xdr:nvSpPr>
        <xdr:cNvPr id="666" name="テキスト ボックス 665"/>
        <xdr:cNvSpPr txBox="1"/>
      </xdr:nvSpPr>
      <xdr:spPr>
        <a:xfrm>
          <a:off x="13436111" y="1352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53056</xdr:rowOff>
    </xdr:from>
    <xdr:to>
      <xdr:col>67</xdr:col>
      <xdr:colOff>101600</xdr:colOff>
      <xdr:row>78</xdr:row>
      <xdr:rowOff>154656</xdr:rowOff>
    </xdr:to>
    <xdr:sp macro="" textlink="">
      <xdr:nvSpPr>
        <xdr:cNvPr id="667" name="楕円 666"/>
        <xdr:cNvSpPr/>
      </xdr:nvSpPr>
      <xdr:spPr>
        <a:xfrm>
          <a:off x="12763500" y="134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145783</xdr:rowOff>
    </xdr:from>
    <xdr:ext cx="534377" cy="259045"/>
    <xdr:sp macro="" textlink="">
      <xdr:nvSpPr>
        <xdr:cNvPr id="668" name="テキスト ボックス 667"/>
        <xdr:cNvSpPr txBox="1"/>
      </xdr:nvSpPr>
      <xdr:spPr>
        <a:xfrm>
          <a:off x="12547111" y="1351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2" name="テキスト ボックス 68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90" name="テキスト ボックス 68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2" name="直線コネクタ 691"/>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3" name="積立金最小値テキスト"/>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4" name="直線コネクタ 693"/>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5" name="積立金最大値テキスト"/>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6" name="直線コネクタ 695"/>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128440</xdr:rowOff>
    </xdr:from>
    <xdr:to>
      <xdr:col>85</xdr:col>
      <xdr:colOff>127000</xdr:colOff>
      <xdr:row>99</xdr:row>
      <xdr:rowOff>7550</xdr:rowOff>
    </xdr:to>
    <xdr:cxnSp macro="">
      <xdr:nvCxnSpPr>
        <xdr:cNvPr id="697" name="直線コネクタ 696"/>
        <xdr:cNvCxnSpPr/>
      </xdr:nvCxnSpPr>
      <xdr:spPr>
        <a:xfrm flipV="1">
          <a:off x="15481300" y="16930540"/>
          <a:ext cx="838200" cy="5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59774</xdr:rowOff>
    </xdr:from>
    <xdr:ext cx="534377" cy="259045"/>
    <xdr:sp macro="" textlink="">
      <xdr:nvSpPr>
        <xdr:cNvPr id="698" name="積立金平均値テキスト"/>
        <xdr:cNvSpPr txBox="1"/>
      </xdr:nvSpPr>
      <xdr:spPr>
        <a:xfrm>
          <a:off x="16370300" y="1686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9" name="フローチャート: 判断 698"/>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7550</xdr:rowOff>
    </xdr:from>
    <xdr:to>
      <xdr:col>81</xdr:col>
      <xdr:colOff>50800</xdr:colOff>
      <xdr:row>99</xdr:row>
      <xdr:rowOff>20678</xdr:rowOff>
    </xdr:to>
    <xdr:cxnSp macro="">
      <xdr:nvCxnSpPr>
        <xdr:cNvPr id="700" name="直線コネクタ 699"/>
        <xdr:cNvCxnSpPr/>
      </xdr:nvCxnSpPr>
      <xdr:spPr>
        <a:xfrm flipV="1">
          <a:off x="14592300" y="16981100"/>
          <a:ext cx="889000" cy="1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701" name="フローチャート: 判断 700"/>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19251</xdr:rowOff>
    </xdr:from>
    <xdr:ext cx="534377" cy="259045"/>
    <xdr:sp macro="" textlink="">
      <xdr:nvSpPr>
        <xdr:cNvPr id="702" name="テキスト ボックス 701"/>
        <xdr:cNvSpPr txBox="1"/>
      </xdr:nvSpPr>
      <xdr:spPr>
        <a:xfrm>
          <a:off x="15214111" y="1664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20678</xdr:rowOff>
    </xdr:from>
    <xdr:to>
      <xdr:col>76</xdr:col>
      <xdr:colOff>114300</xdr:colOff>
      <xdr:row>99</xdr:row>
      <xdr:rowOff>28911</xdr:rowOff>
    </xdr:to>
    <xdr:cxnSp macro="">
      <xdr:nvCxnSpPr>
        <xdr:cNvPr id="703" name="直線コネクタ 702"/>
        <xdr:cNvCxnSpPr/>
      </xdr:nvCxnSpPr>
      <xdr:spPr>
        <a:xfrm flipV="1">
          <a:off x="13703300" y="16994228"/>
          <a:ext cx="889000" cy="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4" name="フローチャート: 判断 703"/>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51331</xdr:rowOff>
    </xdr:from>
    <xdr:ext cx="534377" cy="259045"/>
    <xdr:sp macro="" textlink="">
      <xdr:nvSpPr>
        <xdr:cNvPr id="705" name="テキスト ボックス 704"/>
        <xdr:cNvSpPr txBox="1"/>
      </xdr:nvSpPr>
      <xdr:spPr>
        <a:xfrm>
          <a:off x="14325111" y="1668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28911</xdr:rowOff>
    </xdr:from>
    <xdr:to>
      <xdr:col>71</xdr:col>
      <xdr:colOff>177800</xdr:colOff>
      <xdr:row>99</xdr:row>
      <xdr:rowOff>32741</xdr:rowOff>
    </xdr:to>
    <xdr:cxnSp macro="">
      <xdr:nvCxnSpPr>
        <xdr:cNvPr id="706" name="直線コネクタ 705"/>
        <xdr:cNvCxnSpPr/>
      </xdr:nvCxnSpPr>
      <xdr:spPr>
        <a:xfrm flipV="1">
          <a:off x="12814300" y="17002461"/>
          <a:ext cx="889000" cy="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7" name="フローチャート: 判断 706"/>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63175</xdr:rowOff>
    </xdr:from>
    <xdr:ext cx="534377" cy="259045"/>
    <xdr:sp macro="" textlink="">
      <xdr:nvSpPr>
        <xdr:cNvPr id="708" name="テキスト ボックス 707"/>
        <xdr:cNvSpPr txBox="1"/>
      </xdr:nvSpPr>
      <xdr:spPr>
        <a:xfrm>
          <a:off x="13436111" y="166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9" name="フローチャート: 判断 708"/>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70738</xdr:rowOff>
    </xdr:from>
    <xdr:ext cx="534377" cy="259045"/>
    <xdr:sp macro="" textlink="">
      <xdr:nvSpPr>
        <xdr:cNvPr id="710" name="テキスト ボックス 709"/>
        <xdr:cNvSpPr txBox="1"/>
      </xdr:nvSpPr>
      <xdr:spPr>
        <a:xfrm>
          <a:off x="12547111" y="1670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77640</xdr:rowOff>
    </xdr:from>
    <xdr:to>
      <xdr:col>85</xdr:col>
      <xdr:colOff>177800</xdr:colOff>
      <xdr:row>99</xdr:row>
      <xdr:rowOff>7790</xdr:rowOff>
    </xdr:to>
    <xdr:sp macro="" textlink="">
      <xdr:nvSpPr>
        <xdr:cNvPr id="716" name="楕円 715"/>
        <xdr:cNvSpPr/>
      </xdr:nvSpPr>
      <xdr:spPr>
        <a:xfrm>
          <a:off x="16268700" y="1687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37017</xdr:rowOff>
    </xdr:from>
    <xdr:ext cx="534377" cy="259045"/>
    <xdr:sp macro="" textlink="">
      <xdr:nvSpPr>
        <xdr:cNvPr id="717" name="積立金該当値テキスト"/>
        <xdr:cNvSpPr txBox="1"/>
      </xdr:nvSpPr>
      <xdr:spPr>
        <a:xfrm>
          <a:off x="16370300" y="1666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128200</xdr:rowOff>
    </xdr:from>
    <xdr:to>
      <xdr:col>81</xdr:col>
      <xdr:colOff>101600</xdr:colOff>
      <xdr:row>99</xdr:row>
      <xdr:rowOff>58350</xdr:rowOff>
    </xdr:to>
    <xdr:sp macro="" textlink="">
      <xdr:nvSpPr>
        <xdr:cNvPr id="718" name="楕円 717"/>
        <xdr:cNvSpPr/>
      </xdr:nvSpPr>
      <xdr:spPr>
        <a:xfrm>
          <a:off x="15430500" y="169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49477</xdr:rowOff>
    </xdr:from>
    <xdr:ext cx="534377" cy="259045"/>
    <xdr:sp macro="" textlink="">
      <xdr:nvSpPr>
        <xdr:cNvPr id="719" name="テキスト ボックス 718"/>
        <xdr:cNvSpPr txBox="1"/>
      </xdr:nvSpPr>
      <xdr:spPr>
        <a:xfrm>
          <a:off x="15214111" y="1702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141328</xdr:rowOff>
    </xdr:from>
    <xdr:to>
      <xdr:col>76</xdr:col>
      <xdr:colOff>165100</xdr:colOff>
      <xdr:row>99</xdr:row>
      <xdr:rowOff>71478</xdr:rowOff>
    </xdr:to>
    <xdr:sp macro="" textlink="">
      <xdr:nvSpPr>
        <xdr:cNvPr id="720" name="楕円 719"/>
        <xdr:cNvSpPr/>
      </xdr:nvSpPr>
      <xdr:spPr>
        <a:xfrm>
          <a:off x="14541500" y="169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62605</xdr:rowOff>
    </xdr:from>
    <xdr:ext cx="534377" cy="259045"/>
    <xdr:sp macro="" textlink="">
      <xdr:nvSpPr>
        <xdr:cNvPr id="721" name="テキスト ボックス 720"/>
        <xdr:cNvSpPr txBox="1"/>
      </xdr:nvSpPr>
      <xdr:spPr>
        <a:xfrm>
          <a:off x="14325111" y="1703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149561</xdr:rowOff>
    </xdr:from>
    <xdr:to>
      <xdr:col>72</xdr:col>
      <xdr:colOff>38100</xdr:colOff>
      <xdr:row>99</xdr:row>
      <xdr:rowOff>79711</xdr:rowOff>
    </xdr:to>
    <xdr:sp macro="" textlink="">
      <xdr:nvSpPr>
        <xdr:cNvPr id="722" name="楕円 721"/>
        <xdr:cNvSpPr/>
      </xdr:nvSpPr>
      <xdr:spPr>
        <a:xfrm>
          <a:off x="13652500" y="1695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70838</xdr:rowOff>
    </xdr:from>
    <xdr:ext cx="469744" cy="259045"/>
    <xdr:sp macro="" textlink="">
      <xdr:nvSpPr>
        <xdr:cNvPr id="723" name="テキスト ボックス 722"/>
        <xdr:cNvSpPr txBox="1"/>
      </xdr:nvSpPr>
      <xdr:spPr>
        <a:xfrm>
          <a:off x="13468428" y="17044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153391</xdr:rowOff>
    </xdr:from>
    <xdr:to>
      <xdr:col>67</xdr:col>
      <xdr:colOff>101600</xdr:colOff>
      <xdr:row>99</xdr:row>
      <xdr:rowOff>83541</xdr:rowOff>
    </xdr:to>
    <xdr:sp macro="" textlink="">
      <xdr:nvSpPr>
        <xdr:cNvPr id="724" name="楕円 723"/>
        <xdr:cNvSpPr/>
      </xdr:nvSpPr>
      <xdr:spPr>
        <a:xfrm>
          <a:off x="12763500" y="1695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74668</xdr:rowOff>
    </xdr:from>
    <xdr:ext cx="469744" cy="259045"/>
    <xdr:sp macro="" textlink="">
      <xdr:nvSpPr>
        <xdr:cNvPr id="725" name="テキスト ボックス 724"/>
        <xdr:cNvSpPr txBox="1"/>
      </xdr:nvSpPr>
      <xdr:spPr>
        <a:xfrm>
          <a:off x="12579428" y="17048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9" name="テキスト ボックス 73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1" name="テキスト ボックス 74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3" name="テキスト ボックス 74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5" name="テキスト ボックス 74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7" name="テキスト ボックス 74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51" name="直線コネクタ 750"/>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4" name="投資及び出資金最大値テキスト"/>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5" name="直線コネクタ 754"/>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98356</xdr:rowOff>
    </xdr:from>
    <xdr:to>
      <xdr:col>116</xdr:col>
      <xdr:colOff>63500</xdr:colOff>
      <xdr:row>39</xdr:row>
      <xdr:rowOff>98356</xdr:rowOff>
    </xdr:to>
    <xdr:cxnSp macro="">
      <xdr:nvCxnSpPr>
        <xdr:cNvPr id="756" name="直線コネクタ 755"/>
        <xdr:cNvCxnSpPr/>
      </xdr:nvCxnSpPr>
      <xdr:spPr>
        <a:xfrm>
          <a:off x="21323300" y="67849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116806</xdr:rowOff>
    </xdr:from>
    <xdr:ext cx="469744" cy="259045"/>
    <xdr:sp macro="" textlink="">
      <xdr:nvSpPr>
        <xdr:cNvPr id="757" name="投資及び出資金平均値テキスト"/>
        <xdr:cNvSpPr txBox="1"/>
      </xdr:nvSpPr>
      <xdr:spPr>
        <a:xfrm>
          <a:off x="22212300" y="6460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8" name="フローチャート: 判断 757"/>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98356</xdr:rowOff>
    </xdr:from>
    <xdr:to>
      <xdr:col>111</xdr:col>
      <xdr:colOff>177800</xdr:colOff>
      <xdr:row>39</xdr:row>
      <xdr:rowOff>98389</xdr:rowOff>
    </xdr:to>
    <xdr:cxnSp macro="">
      <xdr:nvCxnSpPr>
        <xdr:cNvPr id="759" name="直線コネクタ 758"/>
        <xdr:cNvCxnSpPr/>
      </xdr:nvCxnSpPr>
      <xdr:spPr>
        <a:xfrm flipV="1">
          <a:off x="20434300" y="6784906"/>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60" name="フローチャート: 判断 759"/>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47693</xdr:rowOff>
    </xdr:from>
    <xdr:ext cx="469744" cy="259045"/>
    <xdr:sp macro="" textlink="">
      <xdr:nvSpPr>
        <xdr:cNvPr id="761" name="テキスト ボックス 760"/>
        <xdr:cNvSpPr txBox="1"/>
      </xdr:nvSpPr>
      <xdr:spPr>
        <a:xfrm>
          <a:off x="21088428" y="63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98389</xdr:rowOff>
    </xdr:from>
    <xdr:to>
      <xdr:col>107</xdr:col>
      <xdr:colOff>50800</xdr:colOff>
      <xdr:row>39</xdr:row>
      <xdr:rowOff>98389</xdr:rowOff>
    </xdr:to>
    <xdr:cxnSp macro="">
      <xdr:nvCxnSpPr>
        <xdr:cNvPr id="762" name="直線コネクタ 761"/>
        <xdr:cNvCxnSpPr/>
      </xdr:nvCxnSpPr>
      <xdr:spPr>
        <a:xfrm>
          <a:off x="19545300" y="6784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3" name="フローチャート: 判断 762"/>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38385</xdr:rowOff>
    </xdr:from>
    <xdr:ext cx="469744" cy="259045"/>
    <xdr:sp macro="" textlink="">
      <xdr:nvSpPr>
        <xdr:cNvPr id="764" name="テキスト ボックス 763"/>
        <xdr:cNvSpPr txBox="1"/>
      </xdr:nvSpPr>
      <xdr:spPr>
        <a:xfrm>
          <a:off x="20199428" y="638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98389</xdr:rowOff>
    </xdr:from>
    <xdr:to>
      <xdr:col>102</xdr:col>
      <xdr:colOff>114300</xdr:colOff>
      <xdr:row>39</xdr:row>
      <xdr:rowOff>98389</xdr:rowOff>
    </xdr:to>
    <xdr:cxnSp macro="">
      <xdr:nvCxnSpPr>
        <xdr:cNvPr id="765" name="直線コネクタ 764"/>
        <xdr:cNvCxnSpPr/>
      </xdr:nvCxnSpPr>
      <xdr:spPr>
        <a:xfrm>
          <a:off x="18656300" y="6784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6" name="フローチャート: 判断 765"/>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83420</xdr:rowOff>
    </xdr:from>
    <xdr:ext cx="469744" cy="259045"/>
    <xdr:sp macro="" textlink="">
      <xdr:nvSpPr>
        <xdr:cNvPr id="767" name="テキスト ボックス 766"/>
        <xdr:cNvSpPr txBox="1"/>
      </xdr:nvSpPr>
      <xdr:spPr>
        <a:xfrm>
          <a:off x="19310428" y="642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8" name="フローチャート: 判断 767"/>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88841</xdr:rowOff>
    </xdr:from>
    <xdr:ext cx="469744" cy="259045"/>
    <xdr:sp macro="" textlink="">
      <xdr:nvSpPr>
        <xdr:cNvPr id="769" name="テキスト ボックス 768"/>
        <xdr:cNvSpPr txBox="1"/>
      </xdr:nvSpPr>
      <xdr:spPr>
        <a:xfrm>
          <a:off x="18421428" y="64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47556</xdr:rowOff>
    </xdr:from>
    <xdr:to>
      <xdr:col>116</xdr:col>
      <xdr:colOff>114300</xdr:colOff>
      <xdr:row>39</xdr:row>
      <xdr:rowOff>149156</xdr:rowOff>
    </xdr:to>
    <xdr:sp macro="" textlink="">
      <xdr:nvSpPr>
        <xdr:cNvPr id="775" name="楕円 774"/>
        <xdr:cNvSpPr/>
      </xdr:nvSpPr>
      <xdr:spPr>
        <a:xfrm>
          <a:off x="22110700" y="673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133933</xdr:rowOff>
    </xdr:from>
    <xdr:ext cx="313932" cy="259045"/>
    <xdr:sp macro="" textlink="">
      <xdr:nvSpPr>
        <xdr:cNvPr id="776" name="投資及び出資金該当値テキスト"/>
        <xdr:cNvSpPr txBox="1"/>
      </xdr:nvSpPr>
      <xdr:spPr>
        <a:xfrm>
          <a:off x="22212300" y="66490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47556</xdr:rowOff>
    </xdr:from>
    <xdr:to>
      <xdr:col>112</xdr:col>
      <xdr:colOff>38100</xdr:colOff>
      <xdr:row>39</xdr:row>
      <xdr:rowOff>149156</xdr:rowOff>
    </xdr:to>
    <xdr:sp macro="" textlink="">
      <xdr:nvSpPr>
        <xdr:cNvPr id="777" name="楕円 776"/>
        <xdr:cNvSpPr/>
      </xdr:nvSpPr>
      <xdr:spPr>
        <a:xfrm>
          <a:off x="21272500" y="673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140283</xdr:rowOff>
    </xdr:from>
    <xdr:ext cx="313932" cy="259045"/>
    <xdr:sp macro="" textlink="">
      <xdr:nvSpPr>
        <xdr:cNvPr id="778" name="テキスト ボックス 777"/>
        <xdr:cNvSpPr txBox="1"/>
      </xdr:nvSpPr>
      <xdr:spPr>
        <a:xfrm>
          <a:off x="21166333" y="68268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47589</xdr:rowOff>
    </xdr:from>
    <xdr:to>
      <xdr:col>107</xdr:col>
      <xdr:colOff>101600</xdr:colOff>
      <xdr:row>39</xdr:row>
      <xdr:rowOff>149189</xdr:rowOff>
    </xdr:to>
    <xdr:sp macro="" textlink="">
      <xdr:nvSpPr>
        <xdr:cNvPr id="779" name="楕円 778"/>
        <xdr:cNvSpPr/>
      </xdr:nvSpPr>
      <xdr:spPr>
        <a:xfrm>
          <a:off x="20383500" y="673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140316</xdr:rowOff>
    </xdr:from>
    <xdr:ext cx="313932" cy="259045"/>
    <xdr:sp macro="" textlink="">
      <xdr:nvSpPr>
        <xdr:cNvPr id="780" name="テキスト ボックス 779"/>
        <xdr:cNvSpPr txBox="1"/>
      </xdr:nvSpPr>
      <xdr:spPr>
        <a:xfrm>
          <a:off x="20277333" y="68268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47589</xdr:rowOff>
    </xdr:from>
    <xdr:to>
      <xdr:col>102</xdr:col>
      <xdr:colOff>165100</xdr:colOff>
      <xdr:row>39</xdr:row>
      <xdr:rowOff>149189</xdr:rowOff>
    </xdr:to>
    <xdr:sp macro="" textlink="">
      <xdr:nvSpPr>
        <xdr:cNvPr id="781" name="楕円 780"/>
        <xdr:cNvSpPr/>
      </xdr:nvSpPr>
      <xdr:spPr>
        <a:xfrm>
          <a:off x="19494500" y="673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140316</xdr:rowOff>
    </xdr:from>
    <xdr:ext cx="313932" cy="259045"/>
    <xdr:sp macro="" textlink="">
      <xdr:nvSpPr>
        <xdr:cNvPr id="782" name="テキスト ボックス 781"/>
        <xdr:cNvSpPr txBox="1"/>
      </xdr:nvSpPr>
      <xdr:spPr>
        <a:xfrm>
          <a:off x="19388333" y="68268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47589</xdr:rowOff>
    </xdr:from>
    <xdr:to>
      <xdr:col>98</xdr:col>
      <xdr:colOff>38100</xdr:colOff>
      <xdr:row>39</xdr:row>
      <xdr:rowOff>149189</xdr:rowOff>
    </xdr:to>
    <xdr:sp macro="" textlink="">
      <xdr:nvSpPr>
        <xdr:cNvPr id="783" name="楕円 782"/>
        <xdr:cNvSpPr/>
      </xdr:nvSpPr>
      <xdr:spPr>
        <a:xfrm>
          <a:off x="18605500" y="673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140316</xdr:rowOff>
    </xdr:from>
    <xdr:ext cx="313932" cy="259045"/>
    <xdr:sp macro="" textlink="">
      <xdr:nvSpPr>
        <xdr:cNvPr id="784" name="テキスト ボックス 783"/>
        <xdr:cNvSpPr txBox="1"/>
      </xdr:nvSpPr>
      <xdr:spPr>
        <a:xfrm>
          <a:off x="18499333" y="68268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8" name="テキスト ボックス 79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6" name="直線コネクタ 805"/>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8" name="直線コネクタ 80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9" name="貸付金最大値テキスト"/>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10" name="直線コネクタ 809"/>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44076</xdr:rowOff>
    </xdr:from>
    <xdr:to>
      <xdr:col>116</xdr:col>
      <xdr:colOff>63500</xdr:colOff>
      <xdr:row>58</xdr:row>
      <xdr:rowOff>46408</xdr:rowOff>
    </xdr:to>
    <xdr:cxnSp macro="">
      <xdr:nvCxnSpPr>
        <xdr:cNvPr id="811" name="直線コネクタ 810"/>
        <xdr:cNvCxnSpPr/>
      </xdr:nvCxnSpPr>
      <xdr:spPr>
        <a:xfrm flipV="1">
          <a:off x="21323300" y="9988176"/>
          <a:ext cx="8382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147919</xdr:rowOff>
    </xdr:from>
    <xdr:ext cx="469744" cy="259045"/>
    <xdr:sp macro="" textlink="">
      <xdr:nvSpPr>
        <xdr:cNvPr id="812" name="貸付金平均値テキスト"/>
        <xdr:cNvSpPr txBox="1"/>
      </xdr:nvSpPr>
      <xdr:spPr>
        <a:xfrm>
          <a:off x="22212300" y="974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3" name="フローチャート: 判断 812"/>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46408</xdr:rowOff>
    </xdr:from>
    <xdr:to>
      <xdr:col>111</xdr:col>
      <xdr:colOff>177800</xdr:colOff>
      <xdr:row>58</xdr:row>
      <xdr:rowOff>47985</xdr:rowOff>
    </xdr:to>
    <xdr:cxnSp macro="">
      <xdr:nvCxnSpPr>
        <xdr:cNvPr id="814" name="直線コネクタ 813"/>
        <xdr:cNvCxnSpPr/>
      </xdr:nvCxnSpPr>
      <xdr:spPr>
        <a:xfrm flipV="1">
          <a:off x="20434300" y="9990508"/>
          <a:ext cx="889000" cy="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5" name="フローチャート: 判断 814"/>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78760</xdr:rowOff>
    </xdr:from>
    <xdr:ext cx="469744" cy="259045"/>
    <xdr:sp macro="" textlink="">
      <xdr:nvSpPr>
        <xdr:cNvPr id="816" name="テキスト ボックス 815"/>
        <xdr:cNvSpPr txBox="1"/>
      </xdr:nvSpPr>
      <xdr:spPr>
        <a:xfrm>
          <a:off x="21088428" y="967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47985</xdr:rowOff>
    </xdr:from>
    <xdr:to>
      <xdr:col>107</xdr:col>
      <xdr:colOff>50800</xdr:colOff>
      <xdr:row>58</xdr:row>
      <xdr:rowOff>49380</xdr:rowOff>
    </xdr:to>
    <xdr:cxnSp macro="">
      <xdr:nvCxnSpPr>
        <xdr:cNvPr id="817" name="直線コネクタ 816"/>
        <xdr:cNvCxnSpPr/>
      </xdr:nvCxnSpPr>
      <xdr:spPr>
        <a:xfrm flipV="1">
          <a:off x="19545300" y="9992085"/>
          <a:ext cx="889000" cy="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8" name="フローチャート: 判断 817"/>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63283</xdr:rowOff>
    </xdr:from>
    <xdr:ext cx="469744" cy="259045"/>
    <xdr:sp macro="" textlink="">
      <xdr:nvSpPr>
        <xdr:cNvPr id="819" name="テキスト ボックス 818"/>
        <xdr:cNvSpPr txBox="1"/>
      </xdr:nvSpPr>
      <xdr:spPr>
        <a:xfrm>
          <a:off x="20199428" y="966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49380</xdr:rowOff>
    </xdr:from>
    <xdr:to>
      <xdr:col>102</xdr:col>
      <xdr:colOff>114300</xdr:colOff>
      <xdr:row>58</xdr:row>
      <xdr:rowOff>50660</xdr:rowOff>
    </xdr:to>
    <xdr:cxnSp macro="">
      <xdr:nvCxnSpPr>
        <xdr:cNvPr id="820" name="直線コネクタ 819"/>
        <xdr:cNvCxnSpPr/>
      </xdr:nvCxnSpPr>
      <xdr:spPr>
        <a:xfrm flipV="1">
          <a:off x="18656300" y="9993480"/>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21" name="フローチャート: 判断 820"/>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81869</xdr:rowOff>
    </xdr:from>
    <xdr:ext cx="469744" cy="259045"/>
    <xdr:sp macro="" textlink="">
      <xdr:nvSpPr>
        <xdr:cNvPr id="822" name="テキスト ボックス 821"/>
        <xdr:cNvSpPr txBox="1"/>
      </xdr:nvSpPr>
      <xdr:spPr>
        <a:xfrm>
          <a:off x="19310428" y="968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23" name="フローチャート: 判断 822"/>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79308</xdr:rowOff>
    </xdr:from>
    <xdr:ext cx="469744" cy="259045"/>
    <xdr:sp macro="" textlink="">
      <xdr:nvSpPr>
        <xdr:cNvPr id="824" name="テキスト ボックス 823"/>
        <xdr:cNvSpPr txBox="1"/>
      </xdr:nvSpPr>
      <xdr:spPr>
        <a:xfrm>
          <a:off x="18421428" y="968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164726</xdr:rowOff>
    </xdr:from>
    <xdr:to>
      <xdr:col>116</xdr:col>
      <xdr:colOff>114300</xdr:colOff>
      <xdr:row>58</xdr:row>
      <xdr:rowOff>94876</xdr:rowOff>
    </xdr:to>
    <xdr:sp macro="" textlink="">
      <xdr:nvSpPr>
        <xdr:cNvPr id="830" name="楕円 829"/>
        <xdr:cNvSpPr/>
      </xdr:nvSpPr>
      <xdr:spPr>
        <a:xfrm>
          <a:off x="22110700" y="993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103468</xdr:rowOff>
    </xdr:from>
    <xdr:ext cx="469744" cy="259045"/>
    <xdr:sp macro="" textlink="">
      <xdr:nvSpPr>
        <xdr:cNvPr id="831" name="貸付金該当値テキスト"/>
        <xdr:cNvSpPr txBox="1"/>
      </xdr:nvSpPr>
      <xdr:spPr>
        <a:xfrm>
          <a:off x="22212300" y="987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167058</xdr:rowOff>
    </xdr:from>
    <xdr:to>
      <xdr:col>112</xdr:col>
      <xdr:colOff>38100</xdr:colOff>
      <xdr:row>58</xdr:row>
      <xdr:rowOff>97208</xdr:rowOff>
    </xdr:to>
    <xdr:sp macro="" textlink="">
      <xdr:nvSpPr>
        <xdr:cNvPr id="832" name="楕円 831"/>
        <xdr:cNvSpPr/>
      </xdr:nvSpPr>
      <xdr:spPr>
        <a:xfrm>
          <a:off x="21272500" y="993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88335</xdr:rowOff>
    </xdr:from>
    <xdr:ext cx="469744" cy="259045"/>
    <xdr:sp macro="" textlink="">
      <xdr:nvSpPr>
        <xdr:cNvPr id="833" name="テキスト ボックス 832"/>
        <xdr:cNvSpPr txBox="1"/>
      </xdr:nvSpPr>
      <xdr:spPr>
        <a:xfrm>
          <a:off x="21088428" y="1003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168635</xdr:rowOff>
    </xdr:from>
    <xdr:to>
      <xdr:col>107</xdr:col>
      <xdr:colOff>101600</xdr:colOff>
      <xdr:row>58</xdr:row>
      <xdr:rowOff>98785</xdr:rowOff>
    </xdr:to>
    <xdr:sp macro="" textlink="">
      <xdr:nvSpPr>
        <xdr:cNvPr id="834" name="楕円 833"/>
        <xdr:cNvSpPr/>
      </xdr:nvSpPr>
      <xdr:spPr>
        <a:xfrm>
          <a:off x="20383500" y="994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89912</xdr:rowOff>
    </xdr:from>
    <xdr:ext cx="469744" cy="259045"/>
    <xdr:sp macro="" textlink="">
      <xdr:nvSpPr>
        <xdr:cNvPr id="835" name="テキスト ボックス 834"/>
        <xdr:cNvSpPr txBox="1"/>
      </xdr:nvSpPr>
      <xdr:spPr>
        <a:xfrm>
          <a:off x="20199428" y="1003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170030</xdr:rowOff>
    </xdr:from>
    <xdr:to>
      <xdr:col>102</xdr:col>
      <xdr:colOff>165100</xdr:colOff>
      <xdr:row>58</xdr:row>
      <xdr:rowOff>100180</xdr:rowOff>
    </xdr:to>
    <xdr:sp macro="" textlink="">
      <xdr:nvSpPr>
        <xdr:cNvPr id="836" name="楕円 835"/>
        <xdr:cNvSpPr/>
      </xdr:nvSpPr>
      <xdr:spPr>
        <a:xfrm>
          <a:off x="19494500" y="994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91307</xdr:rowOff>
    </xdr:from>
    <xdr:ext cx="469744" cy="259045"/>
    <xdr:sp macro="" textlink="">
      <xdr:nvSpPr>
        <xdr:cNvPr id="837" name="テキスト ボックス 836"/>
        <xdr:cNvSpPr txBox="1"/>
      </xdr:nvSpPr>
      <xdr:spPr>
        <a:xfrm>
          <a:off x="19310428" y="10035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171310</xdr:rowOff>
    </xdr:from>
    <xdr:to>
      <xdr:col>98</xdr:col>
      <xdr:colOff>38100</xdr:colOff>
      <xdr:row>58</xdr:row>
      <xdr:rowOff>101460</xdr:rowOff>
    </xdr:to>
    <xdr:sp macro="" textlink="">
      <xdr:nvSpPr>
        <xdr:cNvPr id="838" name="楕円 837"/>
        <xdr:cNvSpPr/>
      </xdr:nvSpPr>
      <xdr:spPr>
        <a:xfrm>
          <a:off x="18605500" y="994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92587</xdr:rowOff>
    </xdr:from>
    <xdr:ext cx="469744" cy="259045"/>
    <xdr:sp macro="" textlink="">
      <xdr:nvSpPr>
        <xdr:cNvPr id="839" name="テキスト ボックス 838"/>
        <xdr:cNvSpPr txBox="1"/>
      </xdr:nvSpPr>
      <xdr:spPr>
        <a:xfrm>
          <a:off x="18421428" y="1003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0" name="テキスト ボックス 84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1" name="直線コネクタ 85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2" name="テキスト ボックス 85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3" name="直線コネクタ 85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4" name="テキスト ボックス 85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5" name="直線コネクタ 85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6" name="テキスト ボックス 85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7" name="直線コネクタ 85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8" name="テキスト ボックス 85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9" name="直線コネクタ 85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0" name="テキスト ボックス 85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1" name="直線コネクタ 86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2" name="テキスト ボックス 86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4" name="テキスト ボックス 86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6" name="直線コネクタ 865"/>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7" name="繰出金最小値テキスト"/>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8" name="直線コネクタ 867"/>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9" name="繰出金最大値テキスト"/>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70" name="直線コネクタ 869"/>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6051</xdr:rowOff>
    </xdr:from>
    <xdr:to>
      <xdr:col>116</xdr:col>
      <xdr:colOff>63500</xdr:colOff>
      <xdr:row>77</xdr:row>
      <xdr:rowOff>24763</xdr:rowOff>
    </xdr:to>
    <xdr:cxnSp macro="">
      <xdr:nvCxnSpPr>
        <xdr:cNvPr id="871" name="直線コネクタ 870"/>
        <xdr:cNvCxnSpPr/>
      </xdr:nvCxnSpPr>
      <xdr:spPr>
        <a:xfrm flipV="1">
          <a:off x="21323300" y="13207701"/>
          <a:ext cx="838200" cy="1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1804</xdr:rowOff>
    </xdr:from>
    <xdr:ext cx="534377" cy="259045"/>
    <xdr:sp macro="" textlink="">
      <xdr:nvSpPr>
        <xdr:cNvPr id="872" name="繰出金平均値テキスト"/>
        <xdr:cNvSpPr txBox="1"/>
      </xdr:nvSpPr>
      <xdr:spPr>
        <a:xfrm>
          <a:off x="22212300" y="12860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3" name="フローチャート: 判断 872"/>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24763</xdr:rowOff>
    </xdr:from>
    <xdr:to>
      <xdr:col>111</xdr:col>
      <xdr:colOff>177800</xdr:colOff>
      <xdr:row>77</xdr:row>
      <xdr:rowOff>27702</xdr:rowOff>
    </xdr:to>
    <xdr:cxnSp macro="">
      <xdr:nvCxnSpPr>
        <xdr:cNvPr id="874" name="直線コネクタ 873"/>
        <xdr:cNvCxnSpPr/>
      </xdr:nvCxnSpPr>
      <xdr:spPr>
        <a:xfrm flipV="1">
          <a:off x="20434300" y="13226413"/>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5" name="フローチャート: 判断 874"/>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105643</xdr:rowOff>
    </xdr:from>
    <xdr:ext cx="534377" cy="259045"/>
    <xdr:sp macro="" textlink="">
      <xdr:nvSpPr>
        <xdr:cNvPr id="876" name="テキスト ボックス 875"/>
        <xdr:cNvSpPr txBox="1"/>
      </xdr:nvSpPr>
      <xdr:spPr>
        <a:xfrm>
          <a:off x="21056111" y="1279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27702</xdr:rowOff>
    </xdr:from>
    <xdr:to>
      <xdr:col>107</xdr:col>
      <xdr:colOff>50800</xdr:colOff>
      <xdr:row>77</xdr:row>
      <xdr:rowOff>64033</xdr:rowOff>
    </xdr:to>
    <xdr:cxnSp macro="">
      <xdr:nvCxnSpPr>
        <xdr:cNvPr id="877" name="直線コネクタ 876"/>
        <xdr:cNvCxnSpPr/>
      </xdr:nvCxnSpPr>
      <xdr:spPr>
        <a:xfrm flipV="1">
          <a:off x="19545300" y="13229352"/>
          <a:ext cx="889000" cy="36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8" name="フローチャート: 判断 877"/>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136944</xdr:rowOff>
    </xdr:from>
    <xdr:ext cx="534377" cy="259045"/>
    <xdr:sp macro="" textlink="">
      <xdr:nvSpPr>
        <xdr:cNvPr id="879" name="テキスト ボックス 878"/>
        <xdr:cNvSpPr txBox="1"/>
      </xdr:nvSpPr>
      <xdr:spPr>
        <a:xfrm>
          <a:off x="20167111" y="128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64033</xdr:rowOff>
    </xdr:from>
    <xdr:to>
      <xdr:col>102</xdr:col>
      <xdr:colOff>114300</xdr:colOff>
      <xdr:row>77</xdr:row>
      <xdr:rowOff>80085</xdr:rowOff>
    </xdr:to>
    <xdr:cxnSp macro="">
      <xdr:nvCxnSpPr>
        <xdr:cNvPr id="880" name="直線コネクタ 879"/>
        <xdr:cNvCxnSpPr/>
      </xdr:nvCxnSpPr>
      <xdr:spPr>
        <a:xfrm flipV="1">
          <a:off x="18656300" y="13265683"/>
          <a:ext cx="889000" cy="1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81" name="フローチャート: 判断 880"/>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12750</xdr:rowOff>
    </xdr:from>
    <xdr:ext cx="534377" cy="259045"/>
    <xdr:sp macro="" textlink="">
      <xdr:nvSpPr>
        <xdr:cNvPr id="882" name="テキスト ボックス 881"/>
        <xdr:cNvSpPr txBox="1"/>
      </xdr:nvSpPr>
      <xdr:spPr>
        <a:xfrm>
          <a:off x="19278111" y="1270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83" name="フローチャート: 判断 882"/>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162842</xdr:rowOff>
    </xdr:from>
    <xdr:ext cx="534377" cy="259045"/>
    <xdr:sp macro="" textlink="">
      <xdr:nvSpPr>
        <xdr:cNvPr id="884" name="テキスト ボックス 883"/>
        <xdr:cNvSpPr txBox="1"/>
      </xdr:nvSpPr>
      <xdr:spPr>
        <a:xfrm>
          <a:off x="18389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126701</xdr:rowOff>
    </xdr:from>
    <xdr:to>
      <xdr:col>116</xdr:col>
      <xdr:colOff>114300</xdr:colOff>
      <xdr:row>77</xdr:row>
      <xdr:rowOff>56851</xdr:rowOff>
    </xdr:to>
    <xdr:sp macro="" textlink="">
      <xdr:nvSpPr>
        <xdr:cNvPr id="890" name="楕円 889"/>
        <xdr:cNvSpPr/>
      </xdr:nvSpPr>
      <xdr:spPr>
        <a:xfrm>
          <a:off x="22110700" y="1315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105128</xdr:rowOff>
    </xdr:from>
    <xdr:ext cx="534377" cy="259045"/>
    <xdr:sp macro="" textlink="">
      <xdr:nvSpPr>
        <xdr:cNvPr id="891" name="繰出金該当値テキスト"/>
        <xdr:cNvSpPr txBox="1"/>
      </xdr:nvSpPr>
      <xdr:spPr>
        <a:xfrm>
          <a:off x="22212300" y="131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145413</xdr:rowOff>
    </xdr:from>
    <xdr:to>
      <xdr:col>112</xdr:col>
      <xdr:colOff>38100</xdr:colOff>
      <xdr:row>77</xdr:row>
      <xdr:rowOff>75563</xdr:rowOff>
    </xdr:to>
    <xdr:sp macro="" textlink="">
      <xdr:nvSpPr>
        <xdr:cNvPr id="892" name="楕円 891"/>
        <xdr:cNvSpPr/>
      </xdr:nvSpPr>
      <xdr:spPr>
        <a:xfrm>
          <a:off x="21272500" y="1317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66690</xdr:rowOff>
    </xdr:from>
    <xdr:ext cx="534377" cy="259045"/>
    <xdr:sp macro="" textlink="">
      <xdr:nvSpPr>
        <xdr:cNvPr id="893" name="テキスト ボックス 892"/>
        <xdr:cNvSpPr txBox="1"/>
      </xdr:nvSpPr>
      <xdr:spPr>
        <a:xfrm>
          <a:off x="21056111" y="1326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148352</xdr:rowOff>
    </xdr:from>
    <xdr:to>
      <xdr:col>107</xdr:col>
      <xdr:colOff>101600</xdr:colOff>
      <xdr:row>77</xdr:row>
      <xdr:rowOff>78502</xdr:rowOff>
    </xdr:to>
    <xdr:sp macro="" textlink="">
      <xdr:nvSpPr>
        <xdr:cNvPr id="894" name="楕円 893"/>
        <xdr:cNvSpPr/>
      </xdr:nvSpPr>
      <xdr:spPr>
        <a:xfrm>
          <a:off x="20383500" y="1317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69629</xdr:rowOff>
    </xdr:from>
    <xdr:ext cx="534377" cy="259045"/>
    <xdr:sp macro="" textlink="">
      <xdr:nvSpPr>
        <xdr:cNvPr id="895" name="テキスト ボックス 894"/>
        <xdr:cNvSpPr txBox="1"/>
      </xdr:nvSpPr>
      <xdr:spPr>
        <a:xfrm>
          <a:off x="20167111" y="1327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13233</xdr:rowOff>
    </xdr:from>
    <xdr:to>
      <xdr:col>102</xdr:col>
      <xdr:colOff>165100</xdr:colOff>
      <xdr:row>77</xdr:row>
      <xdr:rowOff>114833</xdr:rowOff>
    </xdr:to>
    <xdr:sp macro="" textlink="">
      <xdr:nvSpPr>
        <xdr:cNvPr id="896" name="楕円 895"/>
        <xdr:cNvSpPr/>
      </xdr:nvSpPr>
      <xdr:spPr>
        <a:xfrm>
          <a:off x="19494500" y="1321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105960</xdr:rowOff>
    </xdr:from>
    <xdr:ext cx="534377" cy="259045"/>
    <xdr:sp macro="" textlink="">
      <xdr:nvSpPr>
        <xdr:cNvPr id="897" name="テキスト ボックス 896"/>
        <xdr:cNvSpPr txBox="1"/>
      </xdr:nvSpPr>
      <xdr:spPr>
        <a:xfrm>
          <a:off x="19278111" y="1330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29285</xdr:rowOff>
    </xdr:from>
    <xdr:to>
      <xdr:col>98</xdr:col>
      <xdr:colOff>38100</xdr:colOff>
      <xdr:row>77</xdr:row>
      <xdr:rowOff>130885</xdr:rowOff>
    </xdr:to>
    <xdr:sp macro="" textlink="">
      <xdr:nvSpPr>
        <xdr:cNvPr id="898" name="楕円 897"/>
        <xdr:cNvSpPr/>
      </xdr:nvSpPr>
      <xdr:spPr>
        <a:xfrm>
          <a:off x="18605500" y="1323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122012</xdr:rowOff>
    </xdr:from>
    <xdr:ext cx="534377" cy="259045"/>
    <xdr:sp macro="" textlink="">
      <xdr:nvSpPr>
        <xdr:cNvPr id="899" name="テキスト ボックス 898"/>
        <xdr:cNvSpPr txBox="1"/>
      </xdr:nvSpPr>
      <xdr:spPr>
        <a:xfrm>
          <a:off x="18389111" y="1332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10" name="直線コネクタ 909"/>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11" name="テキスト ボックス 910"/>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2" name="直線コネクタ 911"/>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3" name="テキスト ボックス 912"/>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4" name="直線コネクタ 913"/>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5" name="テキスト ボックス 914"/>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6" name="直線コネクタ 915"/>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7" name="テキスト ボックス 916"/>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8" name="直線コネクタ 917"/>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9" name="テキスト ボックス 918"/>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20" name="直線コネクタ 919"/>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21" name="テキスト ボックス 920"/>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2" name="直線コネクタ 92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3" name="テキスト ボックス 922"/>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5" name="直線コネクタ 924"/>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6" name="前年度繰上充用金最小値テキスト"/>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7" name="直線コネクタ 926"/>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8" name="前年度繰上充用金最大値テキスト"/>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9" name="直線コネクタ 928"/>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30" name="直線コネクタ 929"/>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31" name="前年度繰上充用金平均値テキスト"/>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2" name="フローチャート: 判断 931"/>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3" name="直線コネクタ 932"/>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4" name="フローチャート: 判断 933"/>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5" name="テキスト ボックス 934"/>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6" name="直線コネクタ 935"/>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7" name="フローチャート: 判断 936"/>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8" name="テキスト ボックス 937"/>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9" name="直線コネクタ 938"/>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40" name="フローチャート: 判断 939"/>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41" name="テキスト ボックス 940"/>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42" name="フローチャート: 判断 941"/>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43" name="テキスト ボックス 942"/>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4" name="テキスト ボックス 94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5" name="テキスト ボックス 94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6" name="テキスト ボックス 94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7" name="テキスト ボックス 94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8" name="テキスト ボックス 94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9" name="楕円 948"/>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50" name="前年度繰上充用金該当値テキスト"/>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51" name="楕円 950"/>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2" name="テキスト ボックス 951"/>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3" name="楕円 952"/>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4" name="テキスト ボックス 953"/>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5" name="楕円 954"/>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6" name="テキスト ボックス 955"/>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7" name="楕円 956"/>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58" name="テキスト ボックス 957"/>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9" name="正方形/長方形 95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60" name="正方形/長方形 95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61" name="テキスト ボックス 96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人件費と物件費は、給与削減や経費削減により、例年類似団体内平均値を下回っている。</a:t>
          </a:r>
        </a:p>
        <a:p>
          <a:r>
            <a:rPr kumimoji="1" lang="ja-JP" altLang="en-US" sz="1300">
              <a:latin typeface="ＭＳ Ｐゴシック" panose="020B0600070205080204" pitchFamily="50" charset="-128"/>
              <a:ea typeface="ＭＳ Ｐゴシック" panose="020B0600070205080204" pitchFamily="50" charset="-128"/>
            </a:rPr>
            <a:t>　一方、扶助費は、児童福祉費と社会福祉費が増加傾向にあることから例年類似団体内平均値を上回っている。</a:t>
          </a:r>
        </a:p>
        <a:p>
          <a:r>
            <a:rPr kumimoji="1" lang="ja-JP" altLang="en-US" sz="1300">
              <a:latin typeface="ＭＳ Ｐゴシック" panose="020B0600070205080204" pitchFamily="50" charset="-128"/>
              <a:ea typeface="ＭＳ Ｐゴシック" panose="020B0600070205080204" pitchFamily="50" charset="-128"/>
            </a:rPr>
            <a:t>　また、普通建設事業費は</a:t>
          </a:r>
          <a:r>
            <a:rPr kumimoji="1" lang="en-US" altLang="ja-JP" sz="1300">
              <a:latin typeface="ＭＳ Ｐゴシック" panose="020B0600070205080204" pitchFamily="50" charset="-128"/>
              <a:ea typeface="ＭＳ Ｐゴシック" panose="020B0600070205080204" pitchFamily="50" charset="-128"/>
            </a:rPr>
            <a:t>46,266</a:t>
          </a:r>
          <a:r>
            <a:rPr kumimoji="1" lang="ja-JP" altLang="en-US" sz="1300">
              <a:latin typeface="ＭＳ Ｐゴシック" panose="020B0600070205080204" pitchFamily="50" charset="-128"/>
              <a:ea typeface="ＭＳ Ｐゴシック" panose="020B0600070205080204" pitchFamily="50" charset="-128"/>
            </a:rPr>
            <a:t>円と昨年度に比べ</a:t>
          </a:r>
          <a:r>
            <a:rPr kumimoji="1" lang="en-US" altLang="ja-JP" sz="1300">
              <a:latin typeface="ＭＳ Ｐゴシック" panose="020B0600070205080204" pitchFamily="50" charset="-128"/>
              <a:ea typeface="ＭＳ Ｐゴシック" panose="020B0600070205080204" pitchFamily="50" charset="-128"/>
            </a:rPr>
            <a:t>8,429</a:t>
          </a:r>
          <a:r>
            <a:rPr kumimoji="1" lang="ja-JP" altLang="en-US" sz="1300">
              <a:latin typeface="ＭＳ Ｐゴシック" panose="020B0600070205080204" pitchFamily="50" charset="-128"/>
              <a:ea typeface="ＭＳ Ｐゴシック" panose="020B0600070205080204" pitchFamily="50" charset="-128"/>
            </a:rPr>
            <a:t>円減少し、特に新規整備は</a:t>
          </a:r>
          <a:r>
            <a:rPr kumimoji="1" lang="en-US" altLang="ja-JP" sz="1300">
              <a:latin typeface="ＭＳ Ｐゴシック" panose="020B0600070205080204" pitchFamily="50" charset="-128"/>
              <a:ea typeface="ＭＳ Ｐゴシック" panose="020B0600070205080204" pitchFamily="50" charset="-128"/>
            </a:rPr>
            <a:t>21,108</a:t>
          </a:r>
          <a:r>
            <a:rPr kumimoji="1" lang="ja-JP" altLang="en-US" sz="1300">
              <a:latin typeface="ＭＳ Ｐゴシック" panose="020B0600070205080204" pitchFamily="50" charset="-128"/>
              <a:ea typeface="ＭＳ Ｐゴシック" panose="020B0600070205080204" pitchFamily="50" charset="-128"/>
            </a:rPr>
            <a:t>円と昨年度に比べ</a:t>
          </a:r>
          <a:r>
            <a:rPr kumimoji="1" lang="en-US" altLang="ja-JP" sz="1300">
              <a:latin typeface="ＭＳ Ｐゴシック" panose="020B0600070205080204" pitchFamily="50" charset="-128"/>
              <a:ea typeface="ＭＳ Ｐゴシック" panose="020B0600070205080204" pitchFamily="50" charset="-128"/>
            </a:rPr>
            <a:t>12,067</a:t>
          </a:r>
          <a:r>
            <a:rPr kumimoji="1" lang="ja-JP" altLang="en-US" sz="1300">
              <a:latin typeface="ＭＳ Ｐゴシック" panose="020B0600070205080204" pitchFamily="50" charset="-128"/>
              <a:ea typeface="ＭＳ Ｐゴシック" panose="020B0600070205080204" pitchFamily="50" charset="-128"/>
            </a:rPr>
            <a:t>円減少したものの、類似団体内平均を以前上回っている。これは、旧大黒デパート解体工事や橋梁維持補修工事等の大型工事の減によるものである。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青森県黒石市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31,557
31,390
217.05
20,340,961
19,144,605
1,035,163
9,058,885
11,510,886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82359</xdr:rowOff>
    </xdr:from>
    <xdr:to>
      <xdr:col>24</xdr:col>
      <xdr:colOff>63500</xdr:colOff>
      <xdr:row>36</xdr:row>
      <xdr:rowOff>112840</xdr:rowOff>
    </xdr:to>
    <xdr:cxnSp macro="">
      <xdr:nvCxnSpPr>
        <xdr:cNvPr id="61" name="直線コネクタ 60"/>
        <xdr:cNvCxnSpPr/>
      </xdr:nvCxnSpPr>
      <xdr:spPr>
        <a:xfrm flipV="1">
          <a:off x="3797300" y="625455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112730</xdr:rowOff>
    </xdr:from>
    <xdr:ext cx="469744" cy="259045"/>
    <xdr:sp macro="" textlink="">
      <xdr:nvSpPr>
        <xdr:cNvPr id="62" name="議会費平均値テキスト"/>
        <xdr:cNvSpPr txBox="1"/>
      </xdr:nvSpPr>
      <xdr:spPr>
        <a:xfrm>
          <a:off x="4686300" y="5942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101219</xdr:rowOff>
    </xdr:from>
    <xdr:to>
      <xdr:col>19</xdr:col>
      <xdr:colOff>177800</xdr:colOff>
      <xdr:row>36</xdr:row>
      <xdr:rowOff>112840</xdr:rowOff>
    </xdr:to>
    <xdr:cxnSp macro="">
      <xdr:nvCxnSpPr>
        <xdr:cNvPr id="64" name="直線コネクタ 63"/>
        <xdr:cNvCxnSpPr/>
      </xdr:nvCxnSpPr>
      <xdr:spPr>
        <a:xfrm>
          <a:off x="2908300" y="6273419"/>
          <a:ext cx="889000" cy="1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47198</xdr:rowOff>
    </xdr:from>
    <xdr:ext cx="469744" cy="259045"/>
    <xdr:sp macro="" textlink="">
      <xdr:nvSpPr>
        <xdr:cNvPr id="66" name="テキスト ボックス 65"/>
        <xdr:cNvSpPr txBox="1"/>
      </xdr:nvSpPr>
      <xdr:spPr>
        <a:xfrm>
          <a:off x="3562428" y="587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101219</xdr:rowOff>
    </xdr:from>
    <xdr:to>
      <xdr:col>15</xdr:col>
      <xdr:colOff>50800</xdr:colOff>
      <xdr:row>36</xdr:row>
      <xdr:rowOff>131890</xdr:rowOff>
    </xdr:to>
    <xdr:cxnSp macro="">
      <xdr:nvCxnSpPr>
        <xdr:cNvPr id="67" name="直線コネクタ 66"/>
        <xdr:cNvCxnSpPr/>
      </xdr:nvCxnSpPr>
      <xdr:spPr>
        <a:xfrm flipV="1">
          <a:off x="2019300" y="6273419"/>
          <a:ext cx="889000" cy="3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72343</xdr:rowOff>
    </xdr:from>
    <xdr:ext cx="469744" cy="259045"/>
    <xdr:sp macro="" textlink="">
      <xdr:nvSpPr>
        <xdr:cNvPr id="69" name="テキスト ボックス 68"/>
        <xdr:cNvSpPr txBox="1"/>
      </xdr:nvSpPr>
      <xdr:spPr>
        <a:xfrm>
          <a:off x="2673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131890</xdr:rowOff>
    </xdr:from>
    <xdr:to>
      <xdr:col>10</xdr:col>
      <xdr:colOff>114300</xdr:colOff>
      <xdr:row>36</xdr:row>
      <xdr:rowOff>152083</xdr:rowOff>
    </xdr:to>
    <xdr:cxnSp macro="">
      <xdr:nvCxnSpPr>
        <xdr:cNvPr id="70" name="直線コネクタ 69"/>
        <xdr:cNvCxnSpPr/>
      </xdr:nvCxnSpPr>
      <xdr:spPr>
        <a:xfrm flipV="1">
          <a:off x="1130300" y="6304090"/>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32910</xdr:rowOff>
    </xdr:from>
    <xdr:ext cx="469744" cy="259045"/>
    <xdr:sp macro="" textlink="">
      <xdr:nvSpPr>
        <xdr:cNvPr id="72" name="テキスト ボックス 71"/>
        <xdr:cNvSpPr txBox="1"/>
      </xdr:nvSpPr>
      <xdr:spPr>
        <a:xfrm>
          <a:off x="1784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27957</xdr:rowOff>
    </xdr:from>
    <xdr:ext cx="469744" cy="259045"/>
    <xdr:sp macro="" textlink="">
      <xdr:nvSpPr>
        <xdr:cNvPr id="74" name="テキスト ボックス 73"/>
        <xdr:cNvSpPr txBox="1"/>
      </xdr:nvSpPr>
      <xdr:spPr>
        <a:xfrm>
          <a:off x="895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31559</xdr:rowOff>
    </xdr:from>
    <xdr:to>
      <xdr:col>24</xdr:col>
      <xdr:colOff>114300</xdr:colOff>
      <xdr:row>36</xdr:row>
      <xdr:rowOff>133159</xdr:rowOff>
    </xdr:to>
    <xdr:sp macro="" textlink="">
      <xdr:nvSpPr>
        <xdr:cNvPr id="80" name="楕円 79"/>
        <xdr:cNvSpPr/>
      </xdr:nvSpPr>
      <xdr:spPr>
        <a:xfrm>
          <a:off x="4584700" y="620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9986</xdr:rowOff>
    </xdr:from>
    <xdr:ext cx="469744" cy="259045"/>
    <xdr:sp macro="" textlink="">
      <xdr:nvSpPr>
        <xdr:cNvPr id="81" name="議会費該当値テキスト"/>
        <xdr:cNvSpPr txBox="1"/>
      </xdr:nvSpPr>
      <xdr:spPr>
        <a:xfrm>
          <a:off x="4686300" y="6182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62040</xdr:rowOff>
    </xdr:from>
    <xdr:to>
      <xdr:col>20</xdr:col>
      <xdr:colOff>38100</xdr:colOff>
      <xdr:row>36</xdr:row>
      <xdr:rowOff>163640</xdr:rowOff>
    </xdr:to>
    <xdr:sp macro="" textlink="">
      <xdr:nvSpPr>
        <xdr:cNvPr id="82" name="楕円 81"/>
        <xdr:cNvSpPr/>
      </xdr:nvSpPr>
      <xdr:spPr>
        <a:xfrm>
          <a:off x="3746500" y="623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154767</xdr:rowOff>
    </xdr:from>
    <xdr:ext cx="469744" cy="259045"/>
    <xdr:sp macro="" textlink="">
      <xdr:nvSpPr>
        <xdr:cNvPr id="83" name="テキスト ボックス 82"/>
        <xdr:cNvSpPr txBox="1"/>
      </xdr:nvSpPr>
      <xdr:spPr>
        <a:xfrm>
          <a:off x="3562428" y="6326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50419</xdr:rowOff>
    </xdr:from>
    <xdr:to>
      <xdr:col>15</xdr:col>
      <xdr:colOff>101600</xdr:colOff>
      <xdr:row>36</xdr:row>
      <xdr:rowOff>152019</xdr:rowOff>
    </xdr:to>
    <xdr:sp macro="" textlink="">
      <xdr:nvSpPr>
        <xdr:cNvPr id="84" name="楕円 83"/>
        <xdr:cNvSpPr/>
      </xdr:nvSpPr>
      <xdr:spPr>
        <a:xfrm>
          <a:off x="2857500" y="622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143146</xdr:rowOff>
    </xdr:from>
    <xdr:ext cx="469744" cy="259045"/>
    <xdr:sp macro="" textlink="">
      <xdr:nvSpPr>
        <xdr:cNvPr id="85" name="テキスト ボックス 84"/>
        <xdr:cNvSpPr txBox="1"/>
      </xdr:nvSpPr>
      <xdr:spPr>
        <a:xfrm>
          <a:off x="2673428" y="631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81090</xdr:rowOff>
    </xdr:from>
    <xdr:to>
      <xdr:col>10</xdr:col>
      <xdr:colOff>165100</xdr:colOff>
      <xdr:row>37</xdr:row>
      <xdr:rowOff>11240</xdr:rowOff>
    </xdr:to>
    <xdr:sp macro="" textlink="">
      <xdr:nvSpPr>
        <xdr:cNvPr id="86" name="楕円 85"/>
        <xdr:cNvSpPr/>
      </xdr:nvSpPr>
      <xdr:spPr>
        <a:xfrm>
          <a:off x="1968500" y="625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2367</xdr:rowOff>
    </xdr:from>
    <xdr:ext cx="469744" cy="259045"/>
    <xdr:sp macro="" textlink="">
      <xdr:nvSpPr>
        <xdr:cNvPr id="87" name="テキスト ボックス 86"/>
        <xdr:cNvSpPr txBox="1"/>
      </xdr:nvSpPr>
      <xdr:spPr>
        <a:xfrm>
          <a:off x="1784428" y="6346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101283</xdr:rowOff>
    </xdr:from>
    <xdr:to>
      <xdr:col>6</xdr:col>
      <xdr:colOff>38100</xdr:colOff>
      <xdr:row>37</xdr:row>
      <xdr:rowOff>31433</xdr:rowOff>
    </xdr:to>
    <xdr:sp macro="" textlink="">
      <xdr:nvSpPr>
        <xdr:cNvPr id="88" name="楕円 87"/>
        <xdr:cNvSpPr/>
      </xdr:nvSpPr>
      <xdr:spPr>
        <a:xfrm>
          <a:off x="1079500" y="627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22560</xdr:rowOff>
    </xdr:from>
    <xdr:ext cx="469744" cy="259045"/>
    <xdr:sp macro="" textlink="">
      <xdr:nvSpPr>
        <xdr:cNvPr id="89" name="テキスト ボックス 88"/>
        <xdr:cNvSpPr txBox="1"/>
      </xdr:nvSpPr>
      <xdr:spPr>
        <a:xfrm>
          <a:off x="895428" y="6366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157718</xdr:rowOff>
    </xdr:from>
    <xdr:to>
      <xdr:col>24</xdr:col>
      <xdr:colOff>63500</xdr:colOff>
      <xdr:row>59</xdr:row>
      <xdr:rowOff>6503</xdr:rowOff>
    </xdr:to>
    <xdr:cxnSp macro="">
      <xdr:nvCxnSpPr>
        <xdr:cNvPr id="120" name="直線コネクタ 119"/>
        <xdr:cNvCxnSpPr/>
      </xdr:nvCxnSpPr>
      <xdr:spPr>
        <a:xfrm flipV="1">
          <a:off x="3797300" y="10101818"/>
          <a:ext cx="838200" cy="2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99248</xdr:rowOff>
    </xdr:from>
    <xdr:ext cx="599010" cy="259045"/>
    <xdr:sp macro="" textlink="">
      <xdr:nvSpPr>
        <xdr:cNvPr id="121" name="総務費平均値テキスト"/>
        <xdr:cNvSpPr txBox="1"/>
      </xdr:nvSpPr>
      <xdr:spPr>
        <a:xfrm>
          <a:off x="4686300" y="9871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94031</xdr:rowOff>
    </xdr:from>
    <xdr:to>
      <xdr:col>19</xdr:col>
      <xdr:colOff>177800</xdr:colOff>
      <xdr:row>59</xdr:row>
      <xdr:rowOff>6503</xdr:rowOff>
    </xdr:to>
    <xdr:cxnSp macro="">
      <xdr:nvCxnSpPr>
        <xdr:cNvPr id="123" name="直線コネクタ 122"/>
        <xdr:cNvCxnSpPr/>
      </xdr:nvCxnSpPr>
      <xdr:spPr>
        <a:xfrm>
          <a:off x="2908300" y="10038131"/>
          <a:ext cx="889000" cy="8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20042</xdr:rowOff>
    </xdr:from>
    <xdr:ext cx="599010" cy="259045"/>
    <xdr:sp macro="" textlink="">
      <xdr:nvSpPr>
        <xdr:cNvPr id="125" name="テキスト ボックス 124"/>
        <xdr:cNvSpPr txBox="1"/>
      </xdr:nvSpPr>
      <xdr:spPr>
        <a:xfrm>
          <a:off x="3497795" y="979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94031</xdr:rowOff>
    </xdr:from>
    <xdr:to>
      <xdr:col>15</xdr:col>
      <xdr:colOff>50800</xdr:colOff>
      <xdr:row>59</xdr:row>
      <xdr:rowOff>41607</xdr:rowOff>
    </xdr:to>
    <xdr:cxnSp macro="">
      <xdr:nvCxnSpPr>
        <xdr:cNvPr id="126" name="直線コネクタ 125"/>
        <xdr:cNvCxnSpPr/>
      </xdr:nvCxnSpPr>
      <xdr:spPr>
        <a:xfrm flipV="1">
          <a:off x="2019300" y="10038131"/>
          <a:ext cx="889000" cy="11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108277</xdr:rowOff>
    </xdr:from>
    <xdr:ext cx="599010" cy="259045"/>
    <xdr:sp macro="" textlink="">
      <xdr:nvSpPr>
        <xdr:cNvPr id="128" name="テキスト ボックス 127"/>
        <xdr:cNvSpPr txBox="1"/>
      </xdr:nvSpPr>
      <xdr:spPr>
        <a:xfrm>
          <a:off x="2608795" y="970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41607</xdr:rowOff>
    </xdr:from>
    <xdr:to>
      <xdr:col>10</xdr:col>
      <xdr:colOff>114300</xdr:colOff>
      <xdr:row>59</xdr:row>
      <xdr:rowOff>46359</xdr:rowOff>
    </xdr:to>
    <xdr:cxnSp macro="">
      <xdr:nvCxnSpPr>
        <xdr:cNvPr id="129" name="直線コネクタ 128"/>
        <xdr:cNvCxnSpPr/>
      </xdr:nvCxnSpPr>
      <xdr:spPr>
        <a:xfrm flipV="1">
          <a:off x="1130300" y="10157157"/>
          <a:ext cx="889000" cy="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55610</xdr:rowOff>
    </xdr:from>
    <xdr:ext cx="599010" cy="259045"/>
    <xdr:sp macro="" textlink="">
      <xdr:nvSpPr>
        <xdr:cNvPr id="131" name="テキスト ボックス 130"/>
        <xdr:cNvSpPr txBox="1"/>
      </xdr:nvSpPr>
      <xdr:spPr>
        <a:xfrm>
          <a:off x="1719795" y="982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68957</xdr:rowOff>
    </xdr:from>
    <xdr:ext cx="534377" cy="259045"/>
    <xdr:sp macro="" textlink="">
      <xdr:nvSpPr>
        <xdr:cNvPr id="133" name="テキスト ボックス 132"/>
        <xdr:cNvSpPr txBox="1"/>
      </xdr:nvSpPr>
      <xdr:spPr>
        <a:xfrm>
          <a:off x="863111" y="984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106918</xdr:rowOff>
    </xdr:from>
    <xdr:to>
      <xdr:col>24</xdr:col>
      <xdr:colOff>114300</xdr:colOff>
      <xdr:row>59</xdr:row>
      <xdr:rowOff>37068</xdr:rowOff>
    </xdr:to>
    <xdr:sp macro="" textlink="">
      <xdr:nvSpPr>
        <xdr:cNvPr id="139" name="楕円 138"/>
        <xdr:cNvSpPr/>
      </xdr:nvSpPr>
      <xdr:spPr>
        <a:xfrm>
          <a:off x="4584700" y="1005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54798</xdr:rowOff>
    </xdr:from>
    <xdr:ext cx="599010" cy="259045"/>
    <xdr:sp macro="" textlink="">
      <xdr:nvSpPr>
        <xdr:cNvPr id="140" name="総務費該当値テキスト"/>
        <xdr:cNvSpPr txBox="1"/>
      </xdr:nvSpPr>
      <xdr:spPr>
        <a:xfrm>
          <a:off x="4686300" y="9998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127153</xdr:rowOff>
    </xdr:from>
    <xdr:to>
      <xdr:col>20</xdr:col>
      <xdr:colOff>38100</xdr:colOff>
      <xdr:row>59</xdr:row>
      <xdr:rowOff>57303</xdr:rowOff>
    </xdr:to>
    <xdr:sp macro="" textlink="">
      <xdr:nvSpPr>
        <xdr:cNvPr id="141" name="楕円 140"/>
        <xdr:cNvSpPr/>
      </xdr:nvSpPr>
      <xdr:spPr>
        <a:xfrm>
          <a:off x="3746500" y="1007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48430</xdr:rowOff>
    </xdr:from>
    <xdr:ext cx="534377" cy="259045"/>
    <xdr:sp macro="" textlink="">
      <xdr:nvSpPr>
        <xdr:cNvPr id="142" name="テキスト ボックス 141"/>
        <xdr:cNvSpPr txBox="1"/>
      </xdr:nvSpPr>
      <xdr:spPr>
        <a:xfrm>
          <a:off x="3530111" y="1016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43231</xdr:rowOff>
    </xdr:from>
    <xdr:to>
      <xdr:col>15</xdr:col>
      <xdr:colOff>101600</xdr:colOff>
      <xdr:row>58</xdr:row>
      <xdr:rowOff>144831</xdr:rowOff>
    </xdr:to>
    <xdr:sp macro="" textlink="">
      <xdr:nvSpPr>
        <xdr:cNvPr id="143" name="楕円 142"/>
        <xdr:cNvSpPr/>
      </xdr:nvSpPr>
      <xdr:spPr>
        <a:xfrm>
          <a:off x="2857500" y="998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135958</xdr:rowOff>
    </xdr:from>
    <xdr:ext cx="599010" cy="259045"/>
    <xdr:sp macro="" textlink="">
      <xdr:nvSpPr>
        <xdr:cNvPr id="144" name="テキスト ボックス 143"/>
        <xdr:cNvSpPr txBox="1"/>
      </xdr:nvSpPr>
      <xdr:spPr>
        <a:xfrm>
          <a:off x="2608795" y="10080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162257</xdr:rowOff>
    </xdr:from>
    <xdr:to>
      <xdr:col>10</xdr:col>
      <xdr:colOff>165100</xdr:colOff>
      <xdr:row>59</xdr:row>
      <xdr:rowOff>92407</xdr:rowOff>
    </xdr:to>
    <xdr:sp macro="" textlink="">
      <xdr:nvSpPr>
        <xdr:cNvPr id="145" name="楕円 144"/>
        <xdr:cNvSpPr/>
      </xdr:nvSpPr>
      <xdr:spPr>
        <a:xfrm>
          <a:off x="1968500" y="1010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83534</xdr:rowOff>
    </xdr:from>
    <xdr:ext cx="534377" cy="259045"/>
    <xdr:sp macro="" textlink="">
      <xdr:nvSpPr>
        <xdr:cNvPr id="146" name="テキスト ボックス 145"/>
        <xdr:cNvSpPr txBox="1"/>
      </xdr:nvSpPr>
      <xdr:spPr>
        <a:xfrm>
          <a:off x="1752111" y="1019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167009</xdr:rowOff>
    </xdr:from>
    <xdr:to>
      <xdr:col>6</xdr:col>
      <xdr:colOff>38100</xdr:colOff>
      <xdr:row>59</xdr:row>
      <xdr:rowOff>97159</xdr:rowOff>
    </xdr:to>
    <xdr:sp macro="" textlink="">
      <xdr:nvSpPr>
        <xdr:cNvPr id="147" name="楕円 146"/>
        <xdr:cNvSpPr/>
      </xdr:nvSpPr>
      <xdr:spPr>
        <a:xfrm>
          <a:off x="1079500" y="1011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88286</xdr:rowOff>
    </xdr:from>
    <xdr:ext cx="534377" cy="259045"/>
    <xdr:sp macro="" textlink="">
      <xdr:nvSpPr>
        <xdr:cNvPr id="148" name="テキスト ボックス 147"/>
        <xdr:cNvSpPr txBox="1"/>
      </xdr:nvSpPr>
      <xdr:spPr>
        <a:xfrm>
          <a:off x="863111" y="1020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86743</xdr:rowOff>
    </xdr:from>
    <xdr:to>
      <xdr:col>24</xdr:col>
      <xdr:colOff>63500</xdr:colOff>
      <xdr:row>75</xdr:row>
      <xdr:rowOff>100564</xdr:rowOff>
    </xdr:to>
    <xdr:cxnSp macro="">
      <xdr:nvCxnSpPr>
        <xdr:cNvPr id="176" name="直線コネクタ 175"/>
        <xdr:cNvCxnSpPr/>
      </xdr:nvCxnSpPr>
      <xdr:spPr>
        <a:xfrm>
          <a:off x="3797300" y="12945493"/>
          <a:ext cx="838200" cy="1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88944</xdr:rowOff>
    </xdr:from>
    <xdr:ext cx="599010" cy="259045"/>
    <xdr:sp macro="" textlink="">
      <xdr:nvSpPr>
        <xdr:cNvPr id="177" name="民生費平均値テキスト"/>
        <xdr:cNvSpPr txBox="1"/>
      </xdr:nvSpPr>
      <xdr:spPr>
        <a:xfrm>
          <a:off x="4686300" y="12947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86743</xdr:rowOff>
    </xdr:from>
    <xdr:to>
      <xdr:col>19</xdr:col>
      <xdr:colOff>177800</xdr:colOff>
      <xdr:row>76</xdr:row>
      <xdr:rowOff>51885</xdr:rowOff>
    </xdr:to>
    <xdr:cxnSp macro="">
      <xdr:nvCxnSpPr>
        <xdr:cNvPr id="179" name="直線コネクタ 178"/>
        <xdr:cNvCxnSpPr/>
      </xdr:nvCxnSpPr>
      <xdr:spPr>
        <a:xfrm flipV="1">
          <a:off x="2908300" y="12945493"/>
          <a:ext cx="889000" cy="13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162899</xdr:rowOff>
    </xdr:from>
    <xdr:ext cx="599010" cy="259045"/>
    <xdr:sp macro="" textlink="">
      <xdr:nvSpPr>
        <xdr:cNvPr id="181" name="テキスト ボックス 180"/>
        <xdr:cNvSpPr txBox="1"/>
      </xdr:nvSpPr>
      <xdr:spPr>
        <a:xfrm>
          <a:off x="3497795" y="1302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51885</xdr:rowOff>
    </xdr:from>
    <xdr:to>
      <xdr:col>15</xdr:col>
      <xdr:colOff>50800</xdr:colOff>
      <xdr:row>76</xdr:row>
      <xdr:rowOff>58803</xdr:rowOff>
    </xdr:to>
    <xdr:cxnSp macro="">
      <xdr:nvCxnSpPr>
        <xdr:cNvPr id="182" name="直線コネクタ 181"/>
        <xdr:cNvCxnSpPr/>
      </xdr:nvCxnSpPr>
      <xdr:spPr>
        <a:xfrm flipV="1">
          <a:off x="2019300" y="13082085"/>
          <a:ext cx="889000" cy="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118854</xdr:rowOff>
    </xdr:from>
    <xdr:ext cx="599010" cy="259045"/>
    <xdr:sp macro="" textlink="">
      <xdr:nvSpPr>
        <xdr:cNvPr id="184" name="テキスト ボックス 183"/>
        <xdr:cNvSpPr txBox="1"/>
      </xdr:nvSpPr>
      <xdr:spPr>
        <a:xfrm>
          <a:off x="2608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58803</xdr:rowOff>
    </xdr:from>
    <xdr:to>
      <xdr:col>10</xdr:col>
      <xdr:colOff>114300</xdr:colOff>
      <xdr:row>76</xdr:row>
      <xdr:rowOff>98845</xdr:rowOff>
    </xdr:to>
    <xdr:cxnSp macro="">
      <xdr:nvCxnSpPr>
        <xdr:cNvPr id="185" name="直線コネクタ 184"/>
        <xdr:cNvCxnSpPr/>
      </xdr:nvCxnSpPr>
      <xdr:spPr>
        <a:xfrm flipV="1">
          <a:off x="1130300" y="13089003"/>
          <a:ext cx="889000" cy="40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133525</xdr:rowOff>
    </xdr:from>
    <xdr:ext cx="599010" cy="259045"/>
    <xdr:sp macro="" textlink="">
      <xdr:nvSpPr>
        <xdr:cNvPr id="187" name="テキスト ボックス 186"/>
        <xdr:cNvSpPr txBox="1"/>
      </xdr:nvSpPr>
      <xdr:spPr>
        <a:xfrm>
          <a:off x="1719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156673</xdr:rowOff>
    </xdr:from>
    <xdr:ext cx="599010" cy="259045"/>
    <xdr:sp macro="" textlink="">
      <xdr:nvSpPr>
        <xdr:cNvPr id="189" name="テキスト ボックス 188"/>
        <xdr:cNvSpPr txBox="1"/>
      </xdr:nvSpPr>
      <xdr:spPr>
        <a:xfrm>
          <a:off x="830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49764</xdr:rowOff>
    </xdr:from>
    <xdr:to>
      <xdr:col>24</xdr:col>
      <xdr:colOff>114300</xdr:colOff>
      <xdr:row>75</xdr:row>
      <xdr:rowOff>151364</xdr:rowOff>
    </xdr:to>
    <xdr:sp macro="" textlink="">
      <xdr:nvSpPr>
        <xdr:cNvPr id="195" name="楕円 194"/>
        <xdr:cNvSpPr/>
      </xdr:nvSpPr>
      <xdr:spPr>
        <a:xfrm>
          <a:off x="4584700" y="129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72641</xdr:rowOff>
    </xdr:from>
    <xdr:ext cx="599010" cy="259045"/>
    <xdr:sp macro="" textlink="">
      <xdr:nvSpPr>
        <xdr:cNvPr id="196" name="民生費該当値テキスト"/>
        <xdr:cNvSpPr txBox="1"/>
      </xdr:nvSpPr>
      <xdr:spPr>
        <a:xfrm>
          <a:off x="4686300" y="1275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35943</xdr:rowOff>
    </xdr:from>
    <xdr:to>
      <xdr:col>20</xdr:col>
      <xdr:colOff>38100</xdr:colOff>
      <xdr:row>75</xdr:row>
      <xdr:rowOff>137543</xdr:rowOff>
    </xdr:to>
    <xdr:sp macro="" textlink="">
      <xdr:nvSpPr>
        <xdr:cNvPr id="197" name="楕円 196"/>
        <xdr:cNvSpPr/>
      </xdr:nvSpPr>
      <xdr:spPr>
        <a:xfrm>
          <a:off x="3746500" y="1289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154070</xdr:rowOff>
    </xdr:from>
    <xdr:ext cx="599010" cy="259045"/>
    <xdr:sp macro="" textlink="">
      <xdr:nvSpPr>
        <xdr:cNvPr id="198" name="テキスト ボックス 197"/>
        <xdr:cNvSpPr txBox="1"/>
      </xdr:nvSpPr>
      <xdr:spPr>
        <a:xfrm>
          <a:off x="3497795" y="1266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1085</xdr:rowOff>
    </xdr:from>
    <xdr:to>
      <xdr:col>15</xdr:col>
      <xdr:colOff>101600</xdr:colOff>
      <xdr:row>76</xdr:row>
      <xdr:rowOff>102685</xdr:rowOff>
    </xdr:to>
    <xdr:sp macro="" textlink="">
      <xdr:nvSpPr>
        <xdr:cNvPr id="199" name="楕円 198"/>
        <xdr:cNvSpPr/>
      </xdr:nvSpPr>
      <xdr:spPr>
        <a:xfrm>
          <a:off x="2857500" y="1303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119213</xdr:rowOff>
    </xdr:from>
    <xdr:ext cx="599010" cy="259045"/>
    <xdr:sp macro="" textlink="">
      <xdr:nvSpPr>
        <xdr:cNvPr id="200" name="テキスト ボックス 199"/>
        <xdr:cNvSpPr txBox="1"/>
      </xdr:nvSpPr>
      <xdr:spPr>
        <a:xfrm>
          <a:off x="2608795" y="12806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8003</xdr:rowOff>
    </xdr:from>
    <xdr:to>
      <xdr:col>10</xdr:col>
      <xdr:colOff>165100</xdr:colOff>
      <xdr:row>76</xdr:row>
      <xdr:rowOff>109603</xdr:rowOff>
    </xdr:to>
    <xdr:sp macro="" textlink="">
      <xdr:nvSpPr>
        <xdr:cNvPr id="201" name="楕円 200"/>
        <xdr:cNvSpPr/>
      </xdr:nvSpPr>
      <xdr:spPr>
        <a:xfrm>
          <a:off x="1968500" y="1303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126130</xdr:rowOff>
    </xdr:from>
    <xdr:ext cx="599010" cy="259045"/>
    <xdr:sp macro="" textlink="">
      <xdr:nvSpPr>
        <xdr:cNvPr id="202" name="テキスト ボックス 201"/>
        <xdr:cNvSpPr txBox="1"/>
      </xdr:nvSpPr>
      <xdr:spPr>
        <a:xfrm>
          <a:off x="1719795" y="12813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48045</xdr:rowOff>
    </xdr:from>
    <xdr:to>
      <xdr:col>6</xdr:col>
      <xdr:colOff>38100</xdr:colOff>
      <xdr:row>76</xdr:row>
      <xdr:rowOff>149645</xdr:rowOff>
    </xdr:to>
    <xdr:sp macro="" textlink="">
      <xdr:nvSpPr>
        <xdr:cNvPr id="203" name="楕円 202"/>
        <xdr:cNvSpPr/>
      </xdr:nvSpPr>
      <xdr:spPr>
        <a:xfrm>
          <a:off x="1079500" y="1307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166171</xdr:rowOff>
    </xdr:from>
    <xdr:ext cx="599010" cy="259045"/>
    <xdr:sp macro="" textlink="">
      <xdr:nvSpPr>
        <xdr:cNvPr id="204" name="テキスト ボックス 203"/>
        <xdr:cNvSpPr txBox="1"/>
      </xdr:nvSpPr>
      <xdr:spPr>
        <a:xfrm>
          <a:off x="830795" y="12853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111373</xdr:rowOff>
    </xdr:from>
    <xdr:to>
      <xdr:col>24</xdr:col>
      <xdr:colOff>63500</xdr:colOff>
      <xdr:row>98</xdr:row>
      <xdr:rowOff>113365</xdr:rowOff>
    </xdr:to>
    <xdr:cxnSp macro="">
      <xdr:nvCxnSpPr>
        <xdr:cNvPr id="235" name="直線コネクタ 234"/>
        <xdr:cNvCxnSpPr/>
      </xdr:nvCxnSpPr>
      <xdr:spPr>
        <a:xfrm flipV="1">
          <a:off x="3797300" y="16913473"/>
          <a:ext cx="838200" cy="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27351</xdr:rowOff>
    </xdr:from>
    <xdr:ext cx="534377" cy="259045"/>
    <xdr:sp macro="" textlink="">
      <xdr:nvSpPr>
        <xdr:cNvPr id="236" name="衛生費平均値テキスト"/>
        <xdr:cNvSpPr txBox="1"/>
      </xdr:nvSpPr>
      <xdr:spPr>
        <a:xfrm>
          <a:off x="4686300" y="16658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113365</xdr:rowOff>
    </xdr:from>
    <xdr:to>
      <xdr:col>19</xdr:col>
      <xdr:colOff>177800</xdr:colOff>
      <xdr:row>98</xdr:row>
      <xdr:rowOff>145845</xdr:rowOff>
    </xdr:to>
    <xdr:cxnSp macro="">
      <xdr:nvCxnSpPr>
        <xdr:cNvPr id="238" name="直線コネクタ 237"/>
        <xdr:cNvCxnSpPr/>
      </xdr:nvCxnSpPr>
      <xdr:spPr>
        <a:xfrm flipV="1">
          <a:off x="2908300" y="16915465"/>
          <a:ext cx="889000" cy="3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126818</xdr:rowOff>
    </xdr:from>
    <xdr:ext cx="534377" cy="259045"/>
    <xdr:sp macro="" textlink="">
      <xdr:nvSpPr>
        <xdr:cNvPr id="240" name="テキスト ボックス 239"/>
        <xdr:cNvSpPr txBox="1"/>
      </xdr:nvSpPr>
      <xdr:spPr>
        <a:xfrm>
          <a:off x="3530111" y="1658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145845</xdr:rowOff>
    </xdr:from>
    <xdr:to>
      <xdr:col>15</xdr:col>
      <xdr:colOff>50800</xdr:colOff>
      <xdr:row>98</xdr:row>
      <xdr:rowOff>147355</xdr:rowOff>
    </xdr:to>
    <xdr:cxnSp macro="">
      <xdr:nvCxnSpPr>
        <xdr:cNvPr id="241" name="直線コネクタ 240"/>
        <xdr:cNvCxnSpPr/>
      </xdr:nvCxnSpPr>
      <xdr:spPr>
        <a:xfrm flipV="1">
          <a:off x="2019300" y="16947945"/>
          <a:ext cx="889000" cy="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151488</xdr:rowOff>
    </xdr:from>
    <xdr:ext cx="534377" cy="259045"/>
    <xdr:sp macro="" textlink="">
      <xdr:nvSpPr>
        <xdr:cNvPr id="243" name="テキスト ボックス 242"/>
        <xdr:cNvSpPr txBox="1"/>
      </xdr:nvSpPr>
      <xdr:spPr>
        <a:xfrm>
          <a:off x="2641111" y="1661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147355</xdr:rowOff>
    </xdr:from>
    <xdr:to>
      <xdr:col>10</xdr:col>
      <xdr:colOff>114300</xdr:colOff>
      <xdr:row>98</xdr:row>
      <xdr:rowOff>148510</xdr:rowOff>
    </xdr:to>
    <xdr:cxnSp macro="">
      <xdr:nvCxnSpPr>
        <xdr:cNvPr id="244" name="直線コネクタ 243"/>
        <xdr:cNvCxnSpPr/>
      </xdr:nvCxnSpPr>
      <xdr:spPr>
        <a:xfrm flipV="1">
          <a:off x="1130300" y="16949455"/>
          <a:ext cx="889000" cy="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155951</xdr:rowOff>
    </xdr:from>
    <xdr:ext cx="534377" cy="259045"/>
    <xdr:sp macro="" textlink="">
      <xdr:nvSpPr>
        <xdr:cNvPr id="246" name="テキスト ボックス 245"/>
        <xdr:cNvSpPr txBox="1"/>
      </xdr:nvSpPr>
      <xdr:spPr>
        <a:xfrm>
          <a:off x="1752111" y="1661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163760</xdr:rowOff>
    </xdr:from>
    <xdr:ext cx="534377" cy="259045"/>
    <xdr:sp macro="" textlink="">
      <xdr:nvSpPr>
        <xdr:cNvPr id="248" name="テキスト ボックス 247"/>
        <xdr:cNvSpPr txBox="1"/>
      </xdr:nvSpPr>
      <xdr:spPr>
        <a:xfrm>
          <a:off x="863111" y="1662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60573</xdr:rowOff>
    </xdr:from>
    <xdr:to>
      <xdr:col>24</xdr:col>
      <xdr:colOff>114300</xdr:colOff>
      <xdr:row>98</xdr:row>
      <xdr:rowOff>162173</xdr:rowOff>
    </xdr:to>
    <xdr:sp macro="" textlink="">
      <xdr:nvSpPr>
        <xdr:cNvPr id="254" name="楕円 253"/>
        <xdr:cNvSpPr/>
      </xdr:nvSpPr>
      <xdr:spPr>
        <a:xfrm>
          <a:off x="4584700" y="1686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154352</xdr:rowOff>
    </xdr:from>
    <xdr:ext cx="534377" cy="259045"/>
    <xdr:sp macro="" textlink="">
      <xdr:nvSpPr>
        <xdr:cNvPr id="255" name="衛生費該当値テキスト"/>
        <xdr:cNvSpPr txBox="1"/>
      </xdr:nvSpPr>
      <xdr:spPr>
        <a:xfrm>
          <a:off x="4686300" y="1678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62565</xdr:rowOff>
    </xdr:from>
    <xdr:to>
      <xdr:col>20</xdr:col>
      <xdr:colOff>38100</xdr:colOff>
      <xdr:row>98</xdr:row>
      <xdr:rowOff>164165</xdr:rowOff>
    </xdr:to>
    <xdr:sp macro="" textlink="">
      <xdr:nvSpPr>
        <xdr:cNvPr id="256" name="楕円 255"/>
        <xdr:cNvSpPr/>
      </xdr:nvSpPr>
      <xdr:spPr>
        <a:xfrm>
          <a:off x="3746500" y="1686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155292</xdr:rowOff>
    </xdr:from>
    <xdr:ext cx="534377" cy="259045"/>
    <xdr:sp macro="" textlink="">
      <xdr:nvSpPr>
        <xdr:cNvPr id="257" name="テキスト ボックス 256"/>
        <xdr:cNvSpPr txBox="1"/>
      </xdr:nvSpPr>
      <xdr:spPr>
        <a:xfrm>
          <a:off x="3530111" y="1695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95045</xdr:rowOff>
    </xdr:from>
    <xdr:to>
      <xdr:col>15</xdr:col>
      <xdr:colOff>101600</xdr:colOff>
      <xdr:row>99</xdr:row>
      <xdr:rowOff>25195</xdr:rowOff>
    </xdr:to>
    <xdr:sp macro="" textlink="">
      <xdr:nvSpPr>
        <xdr:cNvPr id="258" name="楕円 257"/>
        <xdr:cNvSpPr/>
      </xdr:nvSpPr>
      <xdr:spPr>
        <a:xfrm>
          <a:off x="2857500" y="1689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16322</xdr:rowOff>
    </xdr:from>
    <xdr:ext cx="534377" cy="259045"/>
    <xdr:sp macro="" textlink="">
      <xdr:nvSpPr>
        <xdr:cNvPr id="259" name="テキスト ボックス 258"/>
        <xdr:cNvSpPr txBox="1"/>
      </xdr:nvSpPr>
      <xdr:spPr>
        <a:xfrm>
          <a:off x="2641111" y="1698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96555</xdr:rowOff>
    </xdr:from>
    <xdr:to>
      <xdr:col>10</xdr:col>
      <xdr:colOff>165100</xdr:colOff>
      <xdr:row>99</xdr:row>
      <xdr:rowOff>26705</xdr:rowOff>
    </xdr:to>
    <xdr:sp macro="" textlink="">
      <xdr:nvSpPr>
        <xdr:cNvPr id="260" name="楕円 259"/>
        <xdr:cNvSpPr/>
      </xdr:nvSpPr>
      <xdr:spPr>
        <a:xfrm>
          <a:off x="1968500" y="1689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17832</xdr:rowOff>
    </xdr:from>
    <xdr:ext cx="534377" cy="259045"/>
    <xdr:sp macro="" textlink="">
      <xdr:nvSpPr>
        <xdr:cNvPr id="261" name="テキスト ボックス 260"/>
        <xdr:cNvSpPr txBox="1"/>
      </xdr:nvSpPr>
      <xdr:spPr>
        <a:xfrm>
          <a:off x="1752111" y="1699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97710</xdr:rowOff>
    </xdr:from>
    <xdr:to>
      <xdr:col>6</xdr:col>
      <xdr:colOff>38100</xdr:colOff>
      <xdr:row>99</xdr:row>
      <xdr:rowOff>27860</xdr:rowOff>
    </xdr:to>
    <xdr:sp macro="" textlink="">
      <xdr:nvSpPr>
        <xdr:cNvPr id="262" name="楕円 261"/>
        <xdr:cNvSpPr/>
      </xdr:nvSpPr>
      <xdr:spPr>
        <a:xfrm>
          <a:off x="1079500" y="168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18987</xdr:rowOff>
    </xdr:from>
    <xdr:ext cx="534377" cy="259045"/>
    <xdr:sp macro="" textlink="">
      <xdr:nvSpPr>
        <xdr:cNvPr id="263" name="テキスト ボックス 262"/>
        <xdr:cNvSpPr txBox="1"/>
      </xdr:nvSpPr>
      <xdr:spPr>
        <a:xfrm>
          <a:off x="863111" y="1699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154396</xdr:rowOff>
    </xdr:from>
    <xdr:to>
      <xdr:col>55</xdr:col>
      <xdr:colOff>0</xdr:colOff>
      <xdr:row>38</xdr:row>
      <xdr:rowOff>164519</xdr:rowOff>
    </xdr:to>
    <xdr:cxnSp macro="">
      <xdr:nvCxnSpPr>
        <xdr:cNvPr id="294" name="直線コネクタ 293"/>
        <xdr:cNvCxnSpPr/>
      </xdr:nvCxnSpPr>
      <xdr:spPr>
        <a:xfrm>
          <a:off x="9639300" y="6669496"/>
          <a:ext cx="8382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142148</xdr:rowOff>
    </xdr:from>
    <xdr:ext cx="378565" cy="259045"/>
    <xdr:sp macro="" textlink="">
      <xdr:nvSpPr>
        <xdr:cNvPr id="295" name="労働費平均値テキスト"/>
        <xdr:cNvSpPr txBox="1"/>
      </xdr:nvSpPr>
      <xdr:spPr>
        <a:xfrm>
          <a:off x="10528300" y="6314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151457</xdr:rowOff>
    </xdr:from>
    <xdr:to>
      <xdr:col>50</xdr:col>
      <xdr:colOff>114300</xdr:colOff>
      <xdr:row>38</xdr:row>
      <xdr:rowOff>154396</xdr:rowOff>
    </xdr:to>
    <xdr:cxnSp macro="">
      <xdr:nvCxnSpPr>
        <xdr:cNvPr id="297" name="直線コネクタ 296"/>
        <xdr:cNvCxnSpPr/>
      </xdr:nvCxnSpPr>
      <xdr:spPr>
        <a:xfrm>
          <a:off x="8750300" y="6666557"/>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79664</xdr:rowOff>
    </xdr:from>
    <xdr:ext cx="378565" cy="259045"/>
    <xdr:sp macro="" textlink="">
      <xdr:nvSpPr>
        <xdr:cNvPr id="299" name="テキスト ボックス 298"/>
        <xdr:cNvSpPr txBox="1"/>
      </xdr:nvSpPr>
      <xdr:spPr>
        <a:xfrm>
          <a:off x="9450017" y="6251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151457</xdr:rowOff>
    </xdr:from>
    <xdr:to>
      <xdr:col>45</xdr:col>
      <xdr:colOff>177800</xdr:colOff>
      <xdr:row>38</xdr:row>
      <xdr:rowOff>167132</xdr:rowOff>
    </xdr:to>
    <xdr:cxnSp macro="">
      <xdr:nvCxnSpPr>
        <xdr:cNvPr id="300" name="直線コネクタ 299"/>
        <xdr:cNvCxnSpPr/>
      </xdr:nvCxnSpPr>
      <xdr:spPr>
        <a:xfrm flipV="1">
          <a:off x="7861300" y="6666557"/>
          <a:ext cx="8890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104810</xdr:rowOff>
    </xdr:from>
    <xdr:ext cx="378565" cy="259045"/>
    <xdr:sp macro="" textlink="">
      <xdr:nvSpPr>
        <xdr:cNvPr id="302" name="テキスト ボックス 301"/>
        <xdr:cNvSpPr txBox="1"/>
      </xdr:nvSpPr>
      <xdr:spPr>
        <a:xfrm>
          <a:off x="8561017" y="627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162887</xdr:rowOff>
    </xdr:from>
    <xdr:to>
      <xdr:col>41</xdr:col>
      <xdr:colOff>50800</xdr:colOff>
      <xdr:row>38</xdr:row>
      <xdr:rowOff>167132</xdr:rowOff>
    </xdr:to>
    <xdr:cxnSp macro="">
      <xdr:nvCxnSpPr>
        <xdr:cNvPr id="303" name="直線コネクタ 302"/>
        <xdr:cNvCxnSpPr/>
      </xdr:nvCxnSpPr>
      <xdr:spPr>
        <a:xfrm>
          <a:off x="6972300" y="6677987"/>
          <a:ext cx="8890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101218</xdr:rowOff>
    </xdr:from>
    <xdr:ext cx="378565" cy="259045"/>
    <xdr:sp macro="" textlink="">
      <xdr:nvSpPr>
        <xdr:cNvPr id="305" name="テキスト ボックス 304"/>
        <xdr:cNvSpPr txBox="1"/>
      </xdr:nvSpPr>
      <xdr:spPr>
        <a:xfrm>
          <a:off x="7672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103177</xdr:rowOff>
    </xdr:from>
    <xdr:ext cx="378565" cy="259045"/>
    <xdr:sp macro="" textlink="">
      <xdr:nvSpPr>
        <xdr:cNvPr id="307" name="テキスト ボックス 306"/>
        <xdr:cNvSpPr txBox="1"/>
      </xdr:nvSpPr>
      <xdr:spPr>
        <a:xfrm>
          <a:off x="6783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113719</xdr:rowOff>
    </xdr:from>
    <xdr:to>
      <xdr:col>55</xdr:col>
      <xdr:colOff>50800</xdr:colOff>
      <xdr:row>39</xdr:row>
      <xdr:rowOff>43869</xdr:rowOff>
    </xdr:to>
    <xdr:sp macro="" textlink="">
      <xdr:nvSpPr>
        <xdr:cNvPr id="313" name="楕円 312"/>
        <xdr:cNvSpPr/>
      </xdr:nvSpPr>
      <xdr:spPr>
        <a:xfrm>
          <a:off x="10426700" y="662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28646</xdr:rowOff>
    </xdr:from>
    <xdr:ext cx="378565" cy="259045"/>
    <xdr:sp macro="" textlink="">
      <xdr:nvSpPr>
        <xdr:cNvPr id="314" name="労働費該当値テキスト"/>
        <xdr:cNvSpPr txBox="1"/>
      </xdr:nvSpPr>
      <xdr:spPr>
        <a:xfrm>
          <a:off x="10528300" y="6543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103596</xdr:rowOff>
    </xdr:from>
    <xdr:to>
      <xdr:col>50</xdr:col>
      <xdr:colOff>165100</xdr:colOff>
      <xdr:row>39</xdr:row>
      <xdr:rowOff>33746</xdr:rowOff>
    </xdr:to>
    <xdr:sp macro="" textlink="">
      <xdr:nvSpPr>
        <xdr:cNvPr id="315" name="楕円 314"/>
        <xdr:cNvSpPr/>
      </xdr:nvSpPr>
      <xdr:spPr>
        <a:xfrm>
          <a:off x="9588500" y="661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24873</xdr:rowOff>
    </xdr:from>
    <xdr:ext cx="378565" cy="259045"/>
    <xdr:sp macro="" textlink="">
      <xdr:nvSpPr>
        <xdr:cNvPr id="316" name="テキスト ボックス 315"/>
        <xdr:cNvSpPr txBox="1"/>
      </xdr:nvSpPr>
      <xdr:spPr>
        <a:xfrm>
          <a:off x="9450017" y="6711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100657</xdr:rowOff>
    </xdr:from>
    <xdr:to>
      <xdr:col>46</xdr:col>
      <xdr:colOff>38100</xdr:colOff>
      <xdr:row>39</xdr:row>
      <xdr:rowOff>30807</xdr:rowOff>
    </xdr:to>
    <xdr:sp macro="" textlink="">
      <xdr:nvSpPr>
        <xdr:cNvPr id="317" name="楕円 316"/>
        <xdr:cNvSpPr/>
      </xdr:nvSpPr>
      <xdr:spPr>
        <a:xfrm>
          <a:off x="8699500" y="661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21934</xdr:rowOff>
    </xdr:from>
    <xdr:ext cx="378565" cy="259045"/>
    <xdr:sp macro="" textlink="">
      <xdr:nvSpPr>
        <xdr:cNvPr id="318" name="テキスト ボックス 317"/>
        <xdr:cNvSpPr txBox="1"/>
      </xdr:nvSpPr>
      <xdr:spPr>
        <a:xfrm>
          <a:off x="8561017" y="6708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116332</xdr:rowOff>
    </xdr:from>
    <xdr:to>
      <xdr:col>41</xdr:col>
      <xdr:colOff>101600</xdr:colOff>
      <xdr:row>39</xdr:row>
      <xdr:rowOff>46482</xdr:rowOff>
    </xdr:to>
    <xdr:sp macro="" textlink="">
      <xdr:nvSpPr>
        <xdr:cNvPr id="319" name="楕円 318"/>
        <xdr:cNvSpPr/>
      </xdr:nvSpPr>
      <xdr:spPr>
        <a:xfrm>
          <a:off x="7810500" y="663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37609</xdr:rowOff>
    </xdr:from>
    <xdr:ext cx="378565" cy="259045"/>
    <xdr:sp macro="" textlink="">
      <xdr:nvSpPr>
        <xdr:cNvPr id="320" name="テキスト ボックス 319"/>
        <xdr:cNvSpPr txBox="1"/>
      </xdr:nvSpPr>
      <xdr:spPr>
        <a:xfrm>
          <a:off x="7672017" y="6724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112087</xdr:rowOff>
    </xdr:from>
    <xdr:to>
      <xdr:col>36</xdr:col>
      <xdr:colOff>165100</xdr:colOff>
      <xdr:row>39</xdr:row>
      <xdr:rowOff>42237</xdr:rowOff>
    </xdr:to>
    <xdr:sp macro="" textlink="">
      <xdr:nvSpPr>
        <xdr:cNvPr id="321" name="楕円 320"/>
        <xdr:cNvSpPr/>
      </xdr:nvSpPr>
      <xdr:spPr>
        <a:xfrm>
          <a:off x="6921500" y="662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33364</xdr:rowOff>
    </xdr:from>
    <xdr:ext cx="378565" cy="259045"/>
    <xdr:sp macro="" textlink="">
      <xdr:nvSpPr>
        <xdr:cNvPr id="322" name="テキスト ボックス 321"/>
        <xdr:cNvSpPr txBox="1"/>
      </xdr:nvSpPr>
      <xdr:spPr>
        <a:xfrm>
          <a:off x="6783017" y="6719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96234</xdr:rowOff>
    </xdr:from>
    <xdr:to>
      <xdr:col>55</xdr:col>
      <xdr:colOff>0</xdr:colOff>
      <xdr:row>58</xdr:row>
      <xdr:rowOff>108393</xdr:rowOff>
    </xdr:to>
    <xdr:cxnSp macro="">
      <xdr:nvCxnSpPr>
        <xdr:cNvPr id="353" name="直線コネクタ 352"/>
        <xdr:cNvCxnSpPr/>
      </xdr:nvCxnSpPr>
      <xdr:spPr>
        <a:xfrm flipV="1">
          <a:off x="9639300" y="10040334"/>
          <a:ext cx="838200" cy="1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163680</xdr:rowOff>
    </xdr:from>
    <xdr:ext cx="534377" cy="259045"/>
    <xdr:sp macro="" textlink="">
      <xdr:nvSpPr>
        <xdr:cNvPr id="354" name="農林水産業費平均値テキスト"/>
        <xdr:cNvSpPr txBox="1"/>
      </xdr:nvSpPr>
      <xdr:spPr>
        <a:xfrm>
          <a:off x="10528300" y="9593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108393</xdr:rowOff>
    </xdr:from>
    <xdr:to>
      <xdr:col>50</xdr:col>
      <xdr:colOff>114300</xdr:colOff>
      <xdr:row>58</xdr:row>
      <xdr:rowOff>115185</xdr:rowOff>
    </xdr:to>
    <xdr:cxnSp macro="">
      <xdr:nvCxnSpPr>
        <xdr:cNvPr id="356" name="直線コネクタ 355"/>
        <xdr:cNvCxnSpPr/>
      </xdr:nvCxnSpPr>
      <xdr:spPr>
        <a:xfrm flipV="1">
          <a:off x="8750300" y="10052493"/>
          <a:ext cx="889000" cy="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82549</xdr:rowOff>
    </xdr:from>
    <xdr:ext cx="534377" cy="259045"/>
    <xdr:sp macro="" textlink="">
      <xdr:nvSpPr>
        <xdr:cNvPr id="358" name="テキスト ボックス 357"/>
        <xdr:cNvSpPr txBox="1"/>
      </xdr:nvSpPr>
      <xdr:spPr>
        <a:xfrm>
          <a:off x="9372111" y="951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115185</xdr:rowOff>
    </xdr:from>
    <xdr:to>
      <xdr:col>45</xdr:col>
      <xdr:colOff>177800</xdr:colOff>
      <xdr:row>58</xdr:row>
      <xdr:rowOff>144359</xdr:rowOff>
    </xdr:to>
    <xdr:cxnSp macro="">
      <xdr:nvCxnSpPr>
        <xdr:cNvPr id="359" name="直線コネクタ 358"/>
        <xdr:cNvCxnSpPr/>
      </xdr:nvCxnSpPr>
      <xdr:spPr>
        <a:xfrm flipV="1">
          <a:off x="7861300" y="10059285"/>
          <a:ext cx="889000" cy="2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92291</xdr:rowOff>
    </xdr:from>
    <xdr:ext cx="534377" cy="259045"/>
    <xdr:sp macro="" textlink="">
      <xdr:nvSpPr>
        <xdr:cNvPr id="361" name="テキスト ボックス 360"/>
        <xdr:cNvSpPr txBox="1"/>
      </xdr:nvSpPr>
      <xdr:spPr>
        <a:xfrm>
          <a:off x="8483111" y="952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42382</xdr:rowOff>
    </xdr:from>
    <xdr:to>
      <xdr:col>41</xdr:col>
      <xdr:colOff>50800</xdr:colOff>
      <xdr:row>58</xdr:row>
      <xdr:rowOff>144359</xdr:rowOff>
    </xdr:to>
    <xdr:cxnSp macro="">
      <xdr:nvCxnSpPr>
        <xdr:cNvPr id="362" name="直線コネクタ 361"/>
        <xdr:cNvCxnSpPr/>
      </xdr:nvCxnSpPr>
      <xdr:spPr>
        <a:xfrm>
          <a:off x="6972300" y="9815032"/>
          <a:ext cx="889000" cy="27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123958</xdr:rowOff>
    </xdr:from>
    <xdr:ext cx="534377" cy="259045"/>
    <xdr:sp macro="" textlink="">
      <xdr:nvSpPr>
        <xdr:cNvPr id="364" name="テキスト ボックス 363"/>
        <xdr:cNvSpPr txBox="1"/>
      </xdr:nvSpPr>
      <xdr:spPr>
        <a:xfrm>
          <a:off x="7594111" y="955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90557</xdr:rowOff>
    </xdr:from>
    <xdr:ext cx="534377" cy="259045"/>
    <xdr:sp macro="" textlink="">
      <xdr:nvSpPr>
        <xdr:cNvPr id="366" name="テキスト ボックス 365"/>
        <xdr:cNvSpPr txBox="1"/>
      </xdr:nvSpPr>
      <xdr:spPr>
        <a:xfrm>
          <a:off x="6705111" y="986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45434</xdr:rowOff>
    </xdr:from>
    <xdr:to>
      <xdr:col>55</xdr:col>
      <xdr:colOff>50800</xdr:colOff>
      <xdr:row>58</xdr:row>
      <xdr:rowOff>147034</xdr:rowOff>
    </xdr:to>
    <xdr:sp macro="" textlink="">
      <xdr:nvSpPr>
        <xdr:cNvPr id="372" name="楕円 371"/>
        <xdr:cNvSpPr/>
      </xdr:nvSpPr>
      <xdr:spPr>
        <a:xfrm>
          <a:off x="10426700" y="998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131811</xdr:rowOff>
    </xdr:from>
    <xdr:ext cx="534377" cy="259045"/>
    <xdr:sp macro="" textlink="">
      <xdr:nvSpPr>
        <xdr:cNvPr id="373" name="農林水産業費該当値テキスト"/>
        <xdr:cNvSpPr txBox="1"/>
      </xdr:nvSpPr>
      <xdr:spPr>
        <a:xfrm>
          <a:off x="10528300" y="990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57593</xdr:rowOff>
    </xdr:from>
    <xdr:to>
      <xdr:col>50</xdr:col>
      <xdr:colOff>165100</xdr:colOff>
      <xdr:row>58</xdr:row>
      <xdr:rowOff>159193</xdr:rowOff>
    </xdr:to>
    <xdr:sp macro="" textlink="">
      <xdr:nvSpPr>
        <xdr:cNvPr id="374" name="楕円 373"/>
        <xdr:cNvSpPr/>
      </xdr:nvSpPr>
      <xdr:spPr>
        <a:xfrm>
          <a:off x="9588500" y="1000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150320</xdr:rowOff>
    </xdr:from>
    <xdr:ext cx="534377" cy="259045"/>
    <xdr:sp macro="" textlink="">
      <xdr:nvSpPr>
        <xdr:cNvPr id="375" name="テキスト ボックス 374"/>
        <xdr:cNvSpPr txBox="1"/>
      </xdr:nvSpPr>
      <xdr:spPr>
        <a:xfrm>
          <a:off x="9372111" y="1009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64385</xdr:rowOff>
    </xdr:from>
    <xdr:to>
      <xdr:col>46</xdr:col>
      <xdr:colOff>38100</xdr:colOff>
      <xdr:row>58</xdr:row>
      <xdr:rowOff>165985</xdr:rowOff>
    </xdr:to>
    <xdr:sp macro="" textlink="">
      <xdr:nvSpPr>
        <xdr:cNvPr id="376" name="楕円 375"/>
        <xdr:cNvSpPr/>
      </xdr:nvSpPr>
      <xdr:spPr>
        <a:xfrm>
          <a:off x="8699500" y="1000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157112</xdr:rowOff>
    </xdr:from>
    <xdr:ext cx="534377" cy="259045"/>
    <xdr:sp macro="" textlink="">
      <xdr:nvSpPr>
        <xdr:cNvPr id="377" name="テキスト ボックス 376"/>
        <xdr:cNvSpPr txBox="1"/>
      </xdr:nvSpPr>
      <xdr:spPr>
        <a:xfrm>
          <a:off x="8483111" y="10101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93559</xdr:rowOff>
    </xdr:from>
    <xdr:to>
      <xdr:col>41</xdr:col>
      <xdr:colOff>101600</xdr:colOff>
      <xdr:row>59</xdr:row>
      <xdr:rowOff>23709</xdr:rowOff>
    </xdr:to>
    <xdr:sp macro="" textlink="">
      <xdr:nvSpPr>
        <xdr:cNvPr id="378" name="楕円 377"/>
        <xdr:cNvSpPr/>
      </xdr:nvSpPr>
      <xdr:spPr>
        <a:xfrm>
          <a:off x="7810500" y="1003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14836</xdr:rowOff>
    </xdr:from>
    <xdr:ext cx="534377" cy="259045"/>
    <xdr:sp macro="" textlink="">
      <xdr:nvSpPr>
        <xdr:cNvPr id="379" name="テキスト ボックス 378"/>
        <xdr:cNvSpPr txBox="1"/>
      </xdr:nvSpPr>
      <xdr:spPr>
        <a:xfrm>
          <a:off x="7594111" y="1013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163032</xdr:rowOff>
    </xdr:from>
    <xdr:to>
      <xdr:col>36</xdr:col>
      <xdr:colOff>165100</xdr:colOff>
      <xdr:row>57</xdr:row>
      <xdr:rowOff>93182</xdr:rowOff>
    </xdr:to>
    <xdr:sp macro="" textlink="">
      <xdr:nvSpPr>
        <xdr:cNvPr id="380" name="楕円 379"/>
        <xdr:cNvSpPr/>
      </xdr:nvSpPr>
      <xdr:spPr>
        <a:xfrm>
          <a:off x="6921500" y="976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109709</xdr:rowOff>
    </xdr:from>
    <xdr:ext cx="534377" cy="259045"/>
    <xdr:sp macro="" textlink="">
      <xdr:nvSpPr>
        <xdr:cNvPr id="381" name="テキスト ボックス 380"/>
        <xdr:cNvSpPr txBox="1"/>
      </xdr:nvSpPr>
      <xdr:spPr>
        <a:xfrm>
          <a:off x="6705111" y="953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32437</xdr:rowOff>
    </xdr:from>
    <xdr:to>
      <xdr:col>55</xdr:col>
      <xdr:colOff>0</xdr:colOff>
      <xdr:row>78</xdr:row>
      <xdr:rowOff>37781</xdr:rowOff>
    </xdr:to>
    <xdr:cxnSp macro="">
      <xdr:nvCxnSpPr>
        <xdr:cNvPr id="408" name="直線コネクタ 407"/>
        <xdr:cNvCxnSpPr/>
      </xdr:nvCxnSpPr>
      <xdr:spPr>
        <a:xfrm flipV="1">
          <a:off x="9639300" y="13405537"/>
          <a:ext cx="838200" cy="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146214</xdr:rowOff>
    </xdr:from>
    <xdr:ext cx="534377" cy="259045"/>
    <xdr:sp macro="" textlink="">
      <xdr:nvSpPr>
        <xdr:cNvPr id="409" name="商工費平均値テキスト"/>
        <xdr:cNvSpPr txBox="1"/>
      </xdr:nvSpPr>
      <xdr:spPr>
        <a:xfrm>
          <a:off x="10528300" y="13176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37781</xdr:rowOff>
    </xdr:from>
    <xdr:to>
      <xdr:col>50</xdr:col>
      <xdr:colOff>114300</xdr:colOff>
      <xdr:row>78</xdr:row>
      <xdr:rowOff>38902</xdr:rowOff>
    </xdr:to>
    <xdr:cxnSp macro="">
      <xdr:nvCxnSpPr>
        <xdr:cNvPr id="411" name="直線コネクタ 410"/>
        <xdr:cNvCxnSpPr/>
      </xdr:nvCxnSpPr>
      <xdr:spPr>
        <a:xfrm flipV="1">
          <a:off x="8750300" y="13410881"/>
          <a:ext cx="889000" cy="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65853</xdr:rowOff>
    </xdr:from>
    <xdr:ext cx="534377" cy="259045"/>
    <xdr:sp macro="" textlink="">
      <xdr:nvSpPr>
        <xdr:cNvPr id="413" name="テキスト ボックス 412"/>
        <xdr:cNvSpPr txBox="1"/>
      </xdr:nvSpPr>
      <xdr:spPr>
        <a:xfrm>
          <a:off x="9372111" y="130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38902</xdr:rowOff>
    </xdr:from>
    <xdr:to>
      <xdr:col>45</xdr:col>
      <xdr:colOff>177800</xdr:colOff>
      <xdr:row>78</xdr:row>
      <xdr:rowOff>72734</xdr:rowOff>
    </xdr:to>
    <xdr:cxnSp macro="">
      <xdr:nvCxnSpPr>
        <xdr:cNvPr id="414" name="直線コネクタ 413"/>
        <xdr:cNvCxnSpPr/>
      </xdr:nvCxnSpPr>
      <xdr:spPr>
        <a:xfrm flipV="1">
          <a:off x="7861300" y="13412002"/>
          <a:ext cx="889000" cy="3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58693</xdr:rowOff>
    </xdr:from>
    <xdr:ext cx="534377" cy="259045"/>
    <xdr:sp macro="" textlink="">
      <xdr:nvSpPr>
        <xdr:cNvPr id="416" name="テキスト ボックス 415"/>
        <xdr:cNvSpPr txBox="1"/>
      </xdr:nvSpPr>
      <xdr:spPr>
        <a:xfrm>
          <a:off x="8483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72734</xdr:rowOff>
    </xdr:from>
    <xdr:to>
      <xdr:col>41</xdr:col>
      <xdr:colOff>50800</xdr:colOff>
      <xdr:row>78</xdr:row>
      <xdr:rowOff>76465</xdr:rowOff>
    </xdr:to>
    <xdr:cxnSp macro="">
      <xdr:nvCxnSpPr>
        <xdr:cNvPr id="417" name="直線コネクタ 416"/>
        <xdr:cNvCxnSpPr/>
      </xdr:nvCxnSpPr>
      <xdr:spPr>
        <a:xfrm flipV="1">
          <a:off x="6972300" y="13445834"/>
          <a:ext cx="889000" cy="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108025</xdr:rowOff>
    </xdr:from>
    <xdr:ext cx="534377" cy="259045"/>
    <xdr:sp macro="" textlink="">
      <xdr:nvSpPr>
        <xdr:cNvPr id="419" name="テキスト ボックス 418"/>
        <xdr:cNvSpPr txBox="1"/>
      </xdr:nvSpPr>
      <xdr:spPr>
        <a:xfrm>
          <a:off x="7594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119550</xdr:rowOff>
    </xdr:from>
    <xdr:ext cx="534377" cy="259045"/>
    <xdr:sp macro="" textlink="">
      <xdr:nvSpPr>
        <xdr:cNvPr id="421" name="テキスト ボックス 420"/>
        <xdr:cNvSpPr txBox="1"/>
      </xdr:nvSpPr>
      <xdr:spPr>
        <a:xfrm>
          <a:off x="6705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153087</xdr:rowOff>
    </xdr:from>
    <xdr:to>
      <xdr:col>55</xdr:col>
      <xdr:colOff>50800</xdr:colOff>
      <xdr:row>78</xdr:row>
      <xdr:rowOff>83237</xdr:rowOff>
    </xdr:to>
    <xdr:sp macro="" textlink="">
      <xdr:nvSpPr>
        <xdr:cNvPr id="427" name="楕円 426"/>
        <xdr:cNvSpPr/>
      </xdr:nvSpPr>
      <xdr:spPr>
        <a:xfrm>
          <a:off x="10426700" y="1335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101764</xdr:rowOff>
    </xdr:from>
    <xdr:ext cx="534377" cy="259045"/>
    <xdr:sp macro="" textlink="">
      <xdr:nvSpPr>
        <xdr:cNvPr id="428" name="商工費該当値テキスト"/>
        <xdr:cNvSpPr txBox="1"/>
      </xdr:nvSpPr>
      <xdr:spPr>
        <a:xfrm>
          <a:off x="10528300" y="133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158431</xdr:rowOff>
    </xdr:from>
    <xdr:to>
      <xdr:col>50</xdr:col>
      <xdr:colOff>165100</xdr:colOff>
      <xdr:row>78</xdr:row>
      <xdr:rowOff>88581</xdr:rowOff>
    </xdr:to>
    <xdr:sp macro="" textlink="">
      <xdr:nvSpPr>
        <xdr:cNvPr id="429" name="楕円 428"/>
        <xdr:cNvSpPr/>
      </xdr:nvSpPr>
      <xdr:spPr>
        <a:xfrm>
          <a:off x="9588500" y="1336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79708</xdr:rowOff>
    </xdr:from>
    <xdr:ext cx="534377" cy="259045"/>
    <xdr:sp macro="" textlink="">
      <xdr:nvSpPr>
        <xdr:cNvPr id="430" name="テキスト ボックス 429"/>
        <xdr:cNvSpPr txBox="1"/>
      </xdr:nvSpPr>
      <xdr:spPr>
        <a:xfrm>
          <a:off x="9372111" y="1345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159552</xdr:rowOff>
    </xdr:from>
    <xdr:to>
      <xdr:col>46</xdr:col>
      <xdr:colOff>38100</xdr:colOff>
      <xdr:row>78</xdr:row>
      <xdr:rowOff>89702</xdr:rowOff>
    </xdr:to>
    <xdr:sp macro="" textlink="">
      <xdr:nvSpPr>
        <xdr:cNvPr id="431" name="楕円 430"/>
        <xdr:cNvSpPr/>
      </xdr:nvSpPr>
      <xdr:spPr>
        <a:xfrm>
          <a:off x="8699500" y="1336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80829</xdr:rowOff>
    </xdr:from>
    <xdr:ext cx="534377" cy="259045"/>
    <xdr:sp macro="" textlink="">
      <xdr:nvSpPr>
        <xdr:cNvPr id="432" name="テキスト ボックス 431"/>
        <xdr:cNvSpPr txBox="1"/>
      </xdr:nvSpPr>
      <xdr:spPr>
        <a:xfrm>
          <a:off x="8483111" y="1345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21934</xdr:rowOff>
    </xdr:from>
    <xdr:to>
      <xdr:col>41</xdr:col>
      <xdr:colOff>101600</xdr:colOff>
      <xdr:row>78</xdr:row>
      <xdr:rowOff>123534</xdr:rowOff>
    </xdr:to>
    <xdr:sp macro="" textlink="">
      <xdr:nvSpPr>
        <xdr:cNvPr id="433" name="楕円 432"/>
        <xdr:cNvSpPr/>
      </xdr:nvSpPr>
      <xdr:spPr>
        <a:xfrm>
          <a:off x="7810500" y="1339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114661</xdr:rowOff>
    </xdr:from>
    <xdr:ext cx="534377" cy="259045"/>
    <xdr:sp macro="" textlink="">
      <xdr:nvSpPr>
        <xdr:cNvPr id="434" name="テキスト ボックス 433"/>
        <xdr:cNvSpPr txBox="1"/>
      </xdr:nvSpPr>
      <xdr:spPr>
        <a:xfrm>
          <a:off x="7594111" y="1348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25665</xdr:rowOff>
    </xdr:from>
    <xdr:to>
      <xdr:col>36</xdr:col>
      <xdr:colOff>165100</xdr:colOff>
      <xdr:row>78</xdr:row>
      <xdr:rowOff>127265</xdr:rowOff>
    </xdr:to>
    <xdr:sp macro="" textlink="">
      <xdr:nvSpPr>
        <xdr:cNvPr id="435" name="楕円 434"/>
        <xdr:cNvSpPr/>
      </xdr:nvSpPr>
      <xdr:spPr>
        <a:xfrm>
          <a:off x="6921500" y="1339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118392</xdr:rowOff>
    </xdr:from>
    <xdr:ext cx="534377" cy="259045"/>
    <xdr:sp macro="" textlink="">
      <xdr:nvSpPr>
        <xdr:cNvPr id="436" name="テキスト ボックス 435"/>
        <xdr:cNvSpPr txBox="1"/>
      </xdr:nvSpPr>
      <xdr:spPr>
        <a:xfrm>
          <a:off x="6705111" y="1349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25448</xdr:rowOff>
    </xdr:from>
    <xdr:to>
      <xdr:col>55</xdr:col>
      <xdr:colOff>0</xdr:colOff>
      <xdr:row>97</xdr:row>
      <xdr:rowOff>33610</xdr:rowOff>
    </xdr:to>
    <xdr:cxnSp macro="">
      <xdr:nvCxnSpPr>
        <xdr:cNvPr id="469" name="直線コネクタ 468"/>
        <xdr:cNvCxnSpPr/>
      </xdr:nvCxnSpPr>
      <xdr:spPr>
        <a:xfrm>
          <a:off x="9639300" y="16656098"/>
          <a:ext cx="838200" cy="8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23680</xdr:rowOff>
    </xdr:from>
    <xdr:ext cx="534377" cy="259045"/>
    <xdr:sp macro="" textlink="">
      <xdr:nvSpPr>
        <xdr:cNvPr id="470" name="土木費平均値テキスト"/>
        <xdr:cNvSpPr txBox="1"/>
      </xdr:nvSpPr>
      <xdr:spPr>
        <a:xfrm>
          <a:off x="10528300" y="16311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133547</xdr:rowOff>
    </xdr:from>
    <xdr:to>
      <xdr:col>50</xdr:col>
      <xdr:colOff>114300</xdr:colOff>
      <xdr:row>97</xdr:row>
      <xdr:rowOff>25448</xdr:rowOff>
    </xdr:to>
    <xdr:cxnSp macro="">
      <xdr:nvCxnSpPr>
        <xdr:cNvPr id="472" name="直線コネクタ 471"/>
        <xdr:cNvCxnSpPr/>
      </xdr:nvCxnSpPr>
      <xdr:spPr>
        <a:xfrm>
          <a:off x="8750300" y="16592747"/>
          <a:ext cx="889000" cy="6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103137</xdr:rowOff>
    </xdr:from>
    <xdr:ext cx="534377" cy="259045"/>
    <xdr:sp macro="" textlink="">
      <xdr:nvSpPr>
        <xdr:cNvPr id="474" name="テキスト ボックス 473"/>
        <xdr:cNvSpPr txBox="1"/>
      </xdr:nvSpPr>
      <xdr:spPr>
        <a:xfrm>
          <a:off x="9372111" y="1621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133547</xdr:rowOff>
    </xdr:from>
    <xdr:to>
      <xdr:col>45</xdr:col>
      <xdr:colOff>177800</xdr:colOff>
      <xdr:row>97</xdr:row>
      <xdr:rowOff>68129</xdr:rowOff>
    </xdr:to>
    <xdr:cxnSp macro="">
      <xdr:nvCxnSpPr>
        <xdr:cNvPr id="475" name="直線コネクタ 474"/>
        <xdr:cNvCxnSpPr/>
      </xdr:nvCxnSpPr>
      <xdr:spPr>
        <a:xfrm flipV="1">
          <a:off x="7861300" y="16592747"/>
          <a:ext cx="889000" cy="10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153210</xdr:rowOff>
    </xdr:from>
    <xdr:ext cx="534377" cy="259045"/>
    <xdr:sp macro="" textlink="">
      <xdr:nvSpPr>
        <xdr:cNvPr id="477" name="テキスト ボックス 476"/>
        <xdr:cNvSpPr txBox="1"/>
      </xdr:nvSpPr>
      <xdr:spPr>
        <a:xfrm>
          <a:off x="8483111" y="1626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52270</xdr:rowOff>
    </xdr:from>
    <xdr:to>
      <xdr:col>41</xdr:col>
      <xdr:colOff>50800</xdr:colOff>
      <xdr:row>97</xdr:row>
      <xdr:rowOff>68129</xdr:rowOff>
    </xdr:to>
    <xdr:cxnSp macro="">
      <xdr:nvCxnSpPr>
        <xdr:cNvPr id="478" name="直線コネクタ 477"/>
        <xdr:cNvCxnSpPr/>
      </xdr:nvCxnSpPr>
      <xdr:spPr>
        <a:xfrm>
          <a:off x="6972300" y="16682920"/>
          <a:ext cx="889000" cy="1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31890</xdr:rowOff>
    </xdr:from>
    <xdr:ext cx="534377" cy="259045"/>
    <xdr:sp macro="" textlink="">
      <xdr:nvSpPr>
        <xdr:cNvPr id="480" name="テキスト ボックス 479"/>
        <xdr:cNvSpPr txBox="1"/>
      </xdr:nvSpPr>
      <xdr:spPr>
        <a:xfrm>
          <a:off x="7594111" y="1631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22299</xdr:rowOff>
    </xdr:from>
    <xdr:ext cx="534377" cy="259045"/>
    <xdr:sp macro="" textlink="">
      <xdr:nvSpPr>
        <xdr:cNvPr id="482" name="テキスト ボックス 481"/>
        <xdr:cNvSpPr txBox="1"/>
      </xdr:nvSpPr>
      <xdr:spPr>
        <a:xfrm>
          <a:off x="6705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154260</xdr:rowOff>
    </xdr:from>
    <xdr:to>
      <xdr:col>55</xdr:col>
      <xdr:colOff>50800</xdr:colOff>
      <xdr:row>97</xdr:row>
      <xdr:rowOff>84410</xdr:rowOff>
    </xdr:to>
    <xdr:sp macro="" textlink="">
      <xdr:nvSpPr>
        <xdr:cNvPr id="488" name="楕円 487"/>
        <xdr:cNvSpPr/>
      </xdr:nvSpPr>
      <xdr:spPr>
        <a:xfrm>
          <a:off x="10426700" y="1661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132687</xdr:rowOff>
    </xdr:from>
    <xdr:ext cx="534377" cy="259045"/>
    <xdr:sp macro="" textlink="">
      <xdr:nvSpPr>
        <xdr:cNvPr id="489" name="土木費該当値テキスト"/>
        <xdr:cNvSpPr txBox="1"/>
      </xdr:nvSpPr>
      <xdr:spPr>
        <a:xfrm>
          <a:off x="10528300" y="1659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146098</xdr:rowOff>
    </xdr:from>
    <xdr:to>
      <xdr:col>50</xdr:col>
      <xdr:colOff>165100</xdr:colOff>
      <xdr:row>97</xdr:row>
      <xdr:rowOff>76248</xdr:rowOff>
    </xdr:to>
    <xdr:sp macro="" textlink="">
      <xdr:nvSpPr>
        <xdr:cNvPr id="490" name="楕円 489"/>
        <xdr:cNvSpPr/>
      </xdr:nvSpPr>
      <xdr:spPr>
        <a:xfrm>
          <a:off x="9588500" y="1660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67375</xdr:rowOff>
    </xdr:from>
    <xdr:ext cx="534377" cy="259045"/>
    <xdr:sp macro="" textlink="">
      <xdr:nvSpPr>
        <xdr:cNvPr id="491" name="テキスト ボックス 490"/>
        <xdr:cNvSpPr txBox="1"/>
      </xdr:nvSpPr>
      <xdr:spPr>
        <a:xfrm>
          <a:off x="9372111" y="1669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82747</xdr:rowOff>
    </xdr:from>
    <xdr:to>
      <xdr:col>46</xdr:col>
      <xdr:colOff>38100</xdr:colOff>
      <xdr:row>97</xdr:row>
      <xdr:rowOff>12897</xdr:rowOff>
    </xdr:to>
    <xdr:sp macro="" textlink="">
      <xdr:nvSpPr>
        <xdr:cNvPr id="492" name="楕円 491"/>
        <xdr:cNvSpPr/>
      </xdr:nvSpPr>
      <xdr:spPr>
        <a:xfrm>
          <a:off x="8699500" y="1654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4024</xdr:rowOff>
    </xdr:from>
    <xdr:ext cx="534377" cy="259045"/>
    <xdr:sp macro="" textlink="">
      <xdr:nvSpPr>
        <xdr:cNvPr id="493" name="テキスト ボックス 492"/>
        <xdr:cNvSpPr txBox="1"/>
      </xdr:nvSpPr>
      <xdr:spPr>
        <a:xfrm>
          <a:off x="8483111" y="1663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17329</xdr:rowOff>
    </xdr:from>
    <xdr:to>
      <xdr:col>41</xdr:col>
      <xdr:colOff>101600</xdr:colOff>
      <xdr:row>97</xdr:row>
      <xdr:rowOff>118929</xdr:rowOff>
    </xdr:to>
    <xdr:sp macro="" textlink="">
      <xdr:nvSpPr>
        <xdr:cNvPr id="494" name="楕円 493"/>
        <xdr:cNvSpPr/>
      </xdr:nvSpPr>
      <xdr:spPr>
        <a:xfrm>
          <a:off x="7810500" y="1664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110056</xdr:rowOff>
    </xdr:from>
    <xdr:ext cx="534377" cy="259045"/>
    <xdr:sp macro="" textlink="">
      <xdr:nvSpPr>
        <xdr:cNvPr id="495" name="テキスト ボックス 494"/>
        <xdr:cNvSpPr txBox="1"/>
      </xdr:nvSpPr>
      <xdr:spPr>
        <a:xfrm>
          <a:off x="7594111" y="1674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1470</xdr:rowOff>
    </xdr:from>
    <xdr:to>
      <xdr:col>36</xdr:col>
      <xdr:colOff>165100</xdr:colOff>
      <xdr:row>97</xdr:row>
      <xdr:rowOff>103070</xdr:rowOff>
    </xdr:to>
    <xdr:sp macro="" textlink="">
      <xdr:nvSpPr>
        <xdr:cNvPr id="496" name="楕円 495"/>
        <xdr:cNvSpPr/>
      </xdr:nvSpPr>
      <xdr:spPr>
        <a:xfrm>
          <a:off x="6921500" y="1663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94197</xdr:rowOff>
    </xdr:from>
    <xdr:ext cx="534377" cy="259045"/>
    <xdr:sp macro="" textlink="">
      <xdr:nvSpPr>
        <xdr:cNvPr id="497" name="テキスト ボックス 496"/>
        <xdr:cNvSpPr txBox="1"/>
      </xdr:nvSpPr>
      <xdr:spPr>
        <a:xfrm>
          <a:off x="6705111" y="1672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83426</xdr:rowOff>
    </xdr:from>
    <xdr:to>
      <xdr:col>85</xdr:col>
      <xdr:colOff>127000</xdr:colOff>
      <xdr:row>36</xdr:row>
      <xdr:rowOff>109144</xdr:rowOff>
    </xdr:to>
    <xdr:cxnSp macro="">
      <xdr:nvCxnSpPr>
        <xdr:cNvPr id="526" name="直線コネクタ 525"/>
        <xdr:cNvCxnSpPr/>
      </xdr:nvCxnSpPr>
      <xdr:spPr>
        <a:xfrm>
          <a:off x="15481300" y="6255626"/>
          <a:ext cx="8382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35367</xdr:rowOff>
    </xdr:from>
    <xdr:ext cx="534377" cy="259045"/>
    <xdr:sp macro="" textlink="">
      <xdr:nvSpPr>
        <xdr:cNvPr id="527" name="消防費平均値テキスト"/>
        <xdr:cNvSpPr txBox="1"/>
      </xdr:nvSpPr>
      <xdr:spPr>
        <a:xfrm>
          <a:off x="16370300" y="6036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164941</xdr:rowOff>
    </xdr:from>
    <xdr:to>
      <xdr:col>81</xdr:col>
      <xdr:colOff>50800</xdr:colOff>
      <xdr:row>36</xdr:row>
      <xdr:rowOff>83426</xdr:rowOff>
    </xdr:to>
    <xdr:cxnSp macro="">
      <xdr:nvCxnSpPr>
        <xdr:cNvPr id="529" name="直線コネクタ 528"/>
        <xdr:cNvCxnSpPr/>
      </xdr:nvCxnSpPr>
      <xdr:spPr>
        <a:xfrm>
          <a:off x="14592300" y="6165691"/>
          <a:ext cx="889000" cy="8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113644</xdr:rowOff>
    </xdr:from>
    <xdr:ext cx="534377" cy="259045"/>
    <xdr:sp macro="" textlink="">
      <xdr:nvSpPr>
        <xdr:cNvPr id="531" name="テキスト ボックス 530"/>
        <xdr:cNvSpPr txBox="1"/>
      </xdr:nvSpPr>
      <xdr:spPr>
        <a:xfrm>
          <a:off x="15214111" y="594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164941</xdr:rowOff>
    </xdr:from>
    <xdr:to>
      <xdr:col>76</xdr:col>
      <xdr:colOff>114300</xdr:colOff>
      <xdr:row>36</xdr:row>
      <xdr:rowOff>141681</xdr:rowOff>
    </xdr:to>
    <xdr:cxnSp macro="">
      <xdr:nvCxnSpPr>
        <xdr:cNvPr id="532" name="直線コネクタ 531"/>
        <xdr:cNvCxnSpPr/>
      </xdr:nvCxnSpPr>
      <xdr:spPr>
        <a:xfrm flipV="1">
          <a:off x="13703300" y="6165691"/>
          <a:ext cx="889000" cy="14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78014</xdr:rowOff>
    </xdr:from>
    <xdr:ext cx="534377" cy="259045"/>
    <xdr:sp macro="" textlink="">
      <xdr:nvSpPr>
        <xdr:cNvPr id="534" name="テキスト ボックス 533"/>
        <xdr:cNvSpPr txBox="1"/>
      </xdr:nvSpPr>
      <xdr:spPr>
        <a:xfrm>
          <a:off x="14325111" y="62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141681</xdr:rowOff>
    </xdr:from>
    <xdr:to>
      <xdr:col>71</xdr:col>
      <xdr:colOff>177800</xdr:colOff>
      <xdr:row>36</xdr:row>
      <xdr:rowOff>158864</xdr:rowOff>
    </xdr:to>
    <xdr:cxnSp macro="">
      <xdr:nvCxnSpPr>
        <xdr:cNvPr id="535" name="直線コネクタ 534"/>
        <xdr:cNvCxnSpPr/>
      </xdr:nvCxnSpPr>
      <xdr:spPr>
        <a:xfrm flipV="1">
          <a:off x="12814300" y="6313881"/>
          <a:ext cx="889000" cy="1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6" name="フローチャート: 判断 535"/>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151515</xdr:rowOff>
    </xdr:from>
    <xdr:ext cx="534377" cy="259045"/>
    <xdr:sp macro="" textlink="">
      <xdr:nvSpPr>
        <xdr:cNvPr id="537" name="テキスト ボックス 536"/>
        <xdr:cNvSpPr txBox="1"/>
      </xdr:nvSpPr>
      <xdr:spPr>
        <a:xfrm>
          <a:off x="13436111" y="59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8" name="フローチャート: 判断 537"/>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155401</xdr:rowOff>
    </xdr:from>
    <xdr:ext cx="534377" cy="259045"/>
    <xdr:sp macro="" textlink="">
      <xdr:nvSpPr>
        <xdr:cNvPr id="539" name="テキスト ボックス 538"/>
        <xdr:cNvSpPr txBox="1"/>
      </xdr:nvSpPr>
      <xdr:spPr>
        <a:xfrm>
          <a:off x="12547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58344</xdr:rowOff>
    </xdr:from>
    <xdr:to>
      <xdr:col>85</xdr:col>
      <xdr:colOff>177800</xdr:colOff>
      <xdr:row>36</xdr:row>
      <xdr:rowOff>159944</xdr:rowOff>
    </xdr:to>
    <xdr:sp macro="" textlink="">
      <xdr:nvSpPr>
        <xdr:cNvPr id="545" name="楕円 544"/>
        <xdr:cNvSpPr/>
      </xdr:nvSpPr>
      <xdr:spPr>
        <a:xfrm>
          <a:off x="16268700" y="623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36771</xdr:rowOff>
    </xdr:from>
    <xdr:ext cx="534377" cy="259045"/>
    <xdr:sp macro="" textlink="">
      <xdr:nvSpPr>
        <xdr:cNvPr id="546" name="消防費該当値テキスト"/>
        <xdr:cNvSpPr txBox="1"/>
      </xdr:nvSpPr>
      <xdr:spPr>
        <a:xfrm>
          <a:off x="16370300" y="620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32626</xdr:rowOff>
    </xdr:from>
    <xdr:to>
      <xdr:col>81</xdr:col>
      <xdr:colOff>101600</xdr:colOff>
      <xdr:row>36</xdr:row>
      <xdr:rowOff>134226</xdr:rowOff>
    </xdr:to>
    <xdr:sp macro="" textlink="">
      <xdr:nvSpPr>
        <xdr:cNvPr id="547" name="楕円 546"/>
        <xdr:cNvSpPr/>
      </xdr:nvSpPr>
      <xdr:spPr>
        <a:xfrm>
          <a:off x="15430500" y="620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125353</xdr:rowOff>
    </xdr:from>
    <xdr:ext cx="534377" cy="259045"/>
    <xdr:sp macro="" textlink="">
      <xdr:nvSpPr>
        <xdr:cNvPr id="548" name="テキスト ボックス 547"/>
        <xdr:cNvSpPr txBox="1"/>
      </xdr:nvSpPr>
      <xdr:spPr>
        <a:xfrm>
          <a:off x="15214111" y="629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114141</xdr:rowOff>
    </xdr:from>
    <xdr:to>
      <xdr:col>76</xdr:col>
      <xdr:colOff>165100</xdr:colOff>
      <xdr:row>36</xdr:row>
      <xdr:rowOff>44291</xdr:rowOff>
    </xdr:to>
    <xdr:sp macro="" textlink="">
      <xdr:nvSpPr>
        <xdr:cNvPr id="549" name="楕円 548"/>
        <xdr:cNvSpPr/>
      </xdr:nvSpPr>
      <xdr:spPr>
        <a:xfrm>
          <a:off x="14541500" y="611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60818</xdr:rowOff>
    </xdr:from>
    <xdr:ext cx="534377" cy="259045"/>
    <xdr:sp macro="" textlink="">
      <xdr:nvSpPr>
        <xdr:cNvPr id="550" name="テキスト ボックス 549"/>
        <xdr:cNvSpPr txBox="1"/>
      </xdr:nvSpPr>
      <xdr:spPr>
        <a:xfrm>
          <a:off x="14325111" y="589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90881</xdr:rowOff>
    </xdr:from>
    <xdr:to>
      <xdr:col>72</xdr:col>
      <xdr:colOff>38100</xdr:colOff>
      <xdr:row>37</xdr:row>
      <xdr:rowOff>21031</xdr:rowOff>
    </xdr:to>
    <xdr:sp macro="" textlink="">
      <xdr:nvSpPr>
        <xdr:cNvPr id="551" name="楕円 550"/>
        <xdr:cNvSpPr/>
      </xdr:nvSpPr>
      <xdr:spPr>
        <a:xfrm>
          <a:off x="13652500" y="626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12158</xdr:rowOff>
    </xdr:from>
    <xdr:ext cx="534377" cy="259045"/>
    <xdr:sp macro="" textlink="">
      <xdr:nvSpPr>
        <xdr:cNvPr id="552" name="テキスト ボックス 551"/>
        <xdr:cNvSpPr txBox="1"/>
      </xdr:nvSpPr>
      <xdr:spPr>
        <a:xfrm>
          <a:off x="13436111" y="635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108064</xdr:rowOff>
    </xdr:from>
    <xdr:to>
      <xdr:col>67</xdr:col>
      <xdr:colOff>101600</xdr:colOff>
      <xdr:row>37</xdr:row>
      <xdr:rowOff>38214</xdr:rowOff>
    </xdr:to>
    <xdr:sp macro="" textlink="">
      <xdr:nvSpPr>
        <xdr:cNvPr id="553" name="楕円 552"/>
        <xdr:cNvSpPr/>
      </xdr:nvSpPr>
      <xdr:spPr>
        <a:xfrm>
          <a:off x="12763500" y="628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29341</xdr:rowOff>
    </xdr:from>
    <xdr:ext cx="534377" cy="259045"/>
    <xdr:sp macro="" textlink="">
      <xdr:nvSpPr>
        <xdr:cNvPr id="554" name="テキスト ボックス 553"/>
        <xdr:cNvSpPr txBox="1"/>
      </xdr:nvSpPr>
      <xdr:spPr>
        <a:xfrm>
          <a:off x="12547111" y="637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96724</xdr:rowOff>
    </xdr:from>
    <xdr:to>
      <xdr:col>85</xdr:col>
      <xdr:colOff>127000</xdr:colOff>
      <xdr:row>57</xdr:row>
      <xdr:rowOff>113970</xdr:rowOff>
    </xdr:to>
    <xdr:cxnSp macro="">
      <xdr:nvCxnSpPr>
        <xdr:cNvPr id="584" name="直線コネクタ 583"/>
        <xdr:cNvCxnSpPr/>
      </xdr:nvCxnSpPr>
      <xdr:spPr>
        <a:xfrm flipV="1">
          <a:off x="15481300" y="9697924"/>
          <a:ext cx="838200" cy="18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51160</xdr:rowOff>
    </xdr:from>
    <xdr:ext cx="534377" cy="259045"/>
    <xdr:sp macro="" textlink="">
      <xdr:nvSpPr>
        <xdr:cNvPr id="585" name="教育費平均値テキスト"/>
        <xdr:cNvSpPr txBox="1"/>
      </xdr:nvSpPr>
      <xdr:spPr>
        <a:xfrm>
          <a:off x="16370300" y="9652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89776</xdr:rowOff>
    </xdr:from>
    <xdr:to>
      <xdr:col>81</xdr:col>
      <xdr:colOff>50800</xdr:colOff>
      <xdr:row>57</xdr:row>
      <xdr:rowOff>113970</xdr:rowOff>
    </xdr:to>
    <xdr:cxnSp macro="">
      <xdr:nvCxnSpPr>
        <xdr:cNvPr id="587" name="直線コネクタ 586"/>
        <xdr:cNvCxnSpPr/>
      </xdr:nvCxnSpPr>
      <xdr:spPr>
        <a:xfrm>
          <a:off x="14592300" y="9862426"/>
          <a:ext cx="889000" cy="2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385</xdr:rowOff>
    </xdr:from>
    <xdr:ext cx="534377" cy="259045"/>
    <xdr:sp macro="" textlink="">
      <xdr:nvSpPr>
        <xdr:cNvPr id="589" name="テキスト ボックス 588"/>
        <xdr:cNvSpPr txBox="1"/>
      </xdr:nvSpPr>
      <xdr:spPr>
        <a:xfrm>
          <a:off x="15214111" y="94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73228</xdr:rowOff>
    </xdr:from>
    <xdr:to>
      <xdr:col>76</xdr:col>
      <xdr:colOff>114300</xdr:colOff>
      <xdr:row>57</xdr:row>
      <xdr:rowOff>89776</xdr:rowOff>
    </xdr:to>
    <xdr:cxnSp macro="">
      <xdr:nvCxnSpPr>
        <xdr:cNvPr id="590" name="直線コネクタ 589"/>
        <xdr:cNvCxnSpPr/>
      </xdr:nvCxnSpPr>
      <xdr:spPr>
        <a:xfrm>
          <a:off x="13703300" y="9160078"/>
          <a:ext cx="889000" cy="70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107751</xdr:rowOff>
    </xdr:from>
    <xdr:ext cx="534377" cy="259045"/>
    <xdr:sp macro="" textlink="">
      <xdr:nvSpPr>
        <xdr:cNvPr id="592" name="テキスト ボックス 591"/>
        <xdr:cNvSpPr txBox="1"/>
      </xdr:nvSpPr>
      <xdr:spPr>
        <a:xfrm>
          <a:off x="14325111" y="936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73228</xdr:rowOff>
    </xdr:from>
    <xdr:to>
      <xdr:col>71</xdr:col>
      <xdr:colOff>177800</xdr:colOff>
      <xdr:row>57</xdr:row>
      <xdr:rowOff>32855</xdr:rowOff>
    </xdr:to>
    <xdr:cxnSp macro="">
      <xdr:nvCxnSpPr>
        <xdr:cNvPr id="593" name="直線コネクタ 592"/>
        <xdr:cNvCxnSpPr/>
      </xdr:nvCxnSpPr>
      <xdr:spPr>
        <a:xfrm flipV="1">
          <a:off x="12814300" y="9160078"/>
          <a:ext cx="889000" cy="645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4" name="フローチャート: 判断 593"/>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135386</xdr:rowOff>
    </xdr:from>
    <xdr:ext cx="534377" cy="259045"/>
    <xdr:sp macro="" textlink="">
      <xdr:nvSpPr>
        <xdr:cNvPr id="595" name="テキスト ボックス 594"/>
        <xdr:cNvSpPr txBox="1"/>
      </xdr:nvSpPr>
      <xdr:spPr>
        <a:xfrm>
          <a:off x="13436111" y="973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6" name="フローチャート: 判断 595"/>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75595</xdr:rowOff>
    </xdr:from>
    <xdr:ext cx="534377" cy="259045"/>
    <xdr:sp macro="" textlink="">
      <xdr:nvSpPr>
        <xdr:cNvPr id="597" name="テキスト ボックス 596"/>
        <xdr:cNvSpPr txBox="1"/>
      </xdr:nvSpPr>
      <xdr:spPr>
        <a:xfrm>
          <a:off x="12547111" y="950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45924</xdr:rowOff>
    </xdr:from>
    <xdr:to>
      <xdr:col>85</xdr:col>
      <xdr:colOff>177800</xdr:colOff>
      <xdr:row>56</xdr:row>
      <xdr:rowOff>147524</xdr:rowOff>
    </xdr:to>
    <xdr:sp macro="" textlink="">
      <xdr:nvSpPr>
        <xdr:cNvPr id="603" name="楕円 602"/>
        <xdr:cNvSpPr/>
      </xdr:nvSpPr>
      <xdr:spPr>
        <a:xfrm>
          <a:off x="16268700" y="964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68801</xdr:rowOff>
    </xdr:from>
    <xdr:ext cx="534377" cy="259045"/>
    <xdr:sp macro="" textlink="">
      <xdr:nvSpPr>
        <xdr:cNvPr id="604" name="教育費該当値テキスト"/>
        <xdr:cNvSpPr txBox="1"/>
      </xdr:nvSpPr>
      <xdr:spPr>
        <a:xfrm>
          <a:off x="16370300" y="949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63170</xdr:rowOff>
    </xdr:from>
    <xdr:to>
      <xdr:col>81</xdr:col>
      <xdr:colOff>101600</xdr:colOff>
      <xdr:row>57</xdr:row>
      <xdr:rowOff>164770</xdr:rowOff>
    </xdr:to>
    <xdr:sp macro="" textlink="">
      <xdr:nvSpPr>
        <xdr:cNvPr id="605" name="楕円 604"/>
        <xdr:cNvSpPr/>
      </xdr:nvSpPr>
      <xdr:spPr>
        <a:xfrm>
          <a:off x="15430500" y="983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155897</xdr:rowOff>
    </xdr:from>
    <xdr:ext cx="534377" cy="259045"/>
    <xdr:sp macro="" textlink="">
      <xdr:nvSpPr>
        <xdr:cNvPr id="606" name="テキスト ボックス 605"/>
        <xdr:cNvSpPr txBox="1"/>
      </xdr:nvSpPr>
      <xdr:spPr>
        <a:xfrm>
          <a:off x="15214111" y="992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38976</xdr:rowOff>
    </xdr:from>
    <xdr:to>
      <xdr:col>76</xdr:col>
      <xdr:colOff>165100</xdr:colOff>
      <xdr:row>57</xdr:row>
      <xdr:rowOff>140576</xdr:rowOff>
    </xdr:to>
    <xdr:sp macro="" textlink="">
      <xdr:nvSpPr>
        <xdr:cNvPr id="607" name="楕円 606"/>
        <xdr:cNvSpPr/>
      </xdr:nvSpPr>
      <xdr:spPr>
        <a:xfrm>
          <a:off x="14541500" y="981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131703</xdr:rowOff>
    </xdr:from>
    <xdr:ext cx="534377" cy="259045"/>
    <xdr:sp macro="" textlink="">
      <xdr:nvSpPr>
        <xdr:cNvPr id="608" name="テキスト ボックス 607"/>
        <xdr:cNvSpPr txBox="1"/>
      </xdr:nvSpPr>
      <xdr:spPr>
        <a:xfrm>
          <a:off x="14325111" y="990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22428</xdr:rowOff>
    </xdr:from>
    <xdr:to>
      <xdr:col>72</xdr:col>
      <xdr:colOff>38100</xdr:colOff>
      <xdr:row>53</xdr:row>
      <xdr:rowOff>124028</xdr:rowOff>
    </xdr:to>
    <xdr:sp macro="" textlink="">
      <xdr:nvSpPr>
        <xdr:cNvPr id="609" name="楕円 608"/>
        <xdr:cNvSpPr/>
      </xdr:nvSpPr>
      <xdr:spPr>
        <a:xfrm>
          <a:off x="13652500" y="910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51</xdr:row>
      <xdr:rowOff>140555</xdr:rowOff>
    </xdr:from>
    <xdr:ext cx="599010" cy="259045"/>
    <xdr:sp macro="" textlink="">
      <xdr:nvSpPr>
        <xdr:cNvPr id="610" name="テキスト ボックス 609"/>
        <xdr:cNvSpPr txBox="1"/>
      </xdr:nvSpPr>
      <xdr:spPr>
        <a:xfrm>
          <a:off x="13403795" y="8884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153505</xdr:rowOff>
    </xdr:from>
    <xdr:to>
      <xdr:col>67</xdr:col>
      <xdr:colOff>101600</xdr:colOff>
      <xdr:row>57</xdr:row>
      <xdr:rowOff>83655</xdr:rowOff>
    </xdr:to>
    <xdr:sp macro="" textlink="">
      <xdr:nvSpPr>
        <xdr:cNvPr id="611" name="楕円 610"/>
        <xdr:cNvSpPr/>
      </xdr:nvSpPr>
      <xdr:spPr>
        <a:xfrm>
          <a:off x="12763500" y="975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74782</xdr:rowOff>
    </xdr:from>
    <xdr:ext cx="534377" cy="259045"/>
    <xdr:sp macro="" textlink="">
      <xdr:nvSpPr>
        <xdr:cNvPr id="612" name="テキスト ボックス 611"/>
        <xdr:cNvSpPr txBox="1"/>
      </xdr:nvSpPr>
      <xdr:spPr>
        <a:xfrm>
          <a:off x="12547111" y="984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13105</xdr:rowOff>
    </xdr:from>
    <xdr:to>
      <xdr:col>85</xdr:col>
      <xdr:colOff>127000</xdr:colOff>
      <xdr:row>79</xdr:row>
      <xdr:rowOff>98112</xdr:rowOff>
    </xdr:to>
    <xdr:cxnSp macro="">
      <xdr:nvCxnSpPr>
        <xdr:cNvPr id="643" name="直線コネクタ 642"/>
        <xdr:cNvCxnSpPr/>
      </xdr:nvCxnSpPr>
      <xdr:spPr>
        <a:xfrm flipV="1">
          <a:off x="15481300" y="13557655"/>
          <a:ext cx="838200" cy="8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97947</xdr:rowOff>
    </xdr:from>
    <xdr:ext cx="469744" cy="259045"/>
    <xdr:sp macro="" textlink="">
      <xdr:nvSpPr>
        <xdr:cNvPr id="644" name="災害復旧費平均値テキスト"/>
        <xdr:cNvSpPr txBox="1"/>
      </xdr:nvSpPr>
      <xdr:spPr>
        <a:xfrm>
          <a:off x="16370300" y="1329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98112</xdr:rowOff>
    </xdr:from>
    <xdr:to>
      <xdr:col>81</xdr:col>
      <xdr:colOff>50800</xdr:colOff>
      <xdr:row>79</xdr:row>
      <xdr:rowOff>98437</xdr:rowOff>
    </xdr:to>
    <xdr:cxnSp macro="">
      <xdr:nvCxnSpPr>
        <xdr:cNvPr id="646" name="直線コネクタ 645"/>
        <xdr:cNvCxnSpPr/>
      </xdr:nvCxnSpPr>
      <xdr:spPr>
        <a:xfrm flipV="1">
          <a:off x="14592300" y="13642662"/>
          <a:ext cx="889000" cy="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1875</xdr:rowOff>
    </xdr:from>
    <xdr:ext cx="534377" cy="259045"/>
    <xdr:sp macro="" textlink="">
      <xdr:nvSpPr>
        <xdr:cNvPr id="648" name="テキスト ボックス 647"/>
        <xdr:cNvSpPr txBox="1"/>
      </xdr:nvSpPr>
      <xdr:spPr>
        <a:xfrm>
          <a:off x="15214111" y="1320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98357</xdr:rowOff>
    </xdr:from>
    <xdr:to>
      <xdr:col>76</xdr:col>
      <xdr:colOff>114300</xdr:colOff>
      <xdr:row>79</xdr:row>
      <xdr:rowOff>98437</xdr:rowOff>
    </xdr:to>
    <xdr:cxnSp macro="">
      <xdr:nvCxnSpPr>
        <xdr:cNvPr id="649" name="直線コネクタ 648"/>
        <xdr:cNvCxnSpPr/>
      </xdr:nvCxnSpPr>
      <xdr:spPr>
        <a:xfrm>
          <a:off x="13703300" y="13642907"/>
          <a:ext cx="889000" cy="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15820</xdr:rowOff>
    </xdr:from>
    <xdr:ext cx="469744" cy="259045"/>
    <xdr:sp macro="" textlink="">
      <xdr:nvSpPr>
        <xdr:cNvPr id="651" name="テキスト ボックス 650"/>
        <xdr:cNvSpPr txBox="1"/>
      </xdr:nvSpPr>
      <xdr:spPr>
        <a:xfrm>
          <a:off x="14357428" y="1321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98030</xdr:rowOff>
    </xdr:from>
    <xdr:to>
      <xdr:col>71</xdr:col>
      <xdr:colOff>177800</xdr:colOff>
      <xdr:row>79</xdr:row>
      <xdr:rowOff>98357</xdr:rowOff>
    </xdr:to>
    <xdr:cxnSp macro="">
      <xdr:nvCxnSpPr>
        <xdr:cNvPr id="652" name="直線コネクタ 651"/>
        <xdr:cNvCxnSpPr/>
      </xdr:nvCxnSpPr>
      <xdr:spPr>
        <a:xfrm>
          <a:off x="12814300" y="13642580"/>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53" name="フローチャート: 判断 652"/>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1010</xdr:rowOff>
    </xdr:from>
    <xdr:ext cx="534377" cy="259045"/>
    <xdr:sp macro="" textlink="">
      <xdr:nvSpPr>
        <xdr:cNvPr id="654" name="テキスト ボックス 653"/>
        <xdr:cNvSpPr txBox="1"/>
      </xdr:nvSpPr>
      <xdr:spPr>
        <a:xfrm>
          <a:off x="13436111" y="132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5" name="フローチャート: 判断 654"/>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17453</xdr:rowOff>
    </xdr:from>
    <xdr:ext cx="469744" cy="259045"/>
    <xdr:sp macro="" textlink="">
      <xdr:nvSpPr>
        <xdr:cNvPr id="656" name="テキスト ボックス 655"/>
        <xdr:cNvSpPr txBox="1"/>
      </xdr:nvSpPr>
      <xdr:spPr>
        <a:xfrm>
          <a:off x="12579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133755</xdr:rowOff>
    </xdr:from>
    <xdr:to>
      <xdr:col>85</xdr:col>
      <xdr:colOff>177800</xdr:colOff>
      <xdr:row>79</xdr:row>
      <xdr:rowOff>63905</xdr:rowOff>
    </xdr:to>
    <xdr:sp macro="" textlink="">
      <xdr:nvSpPr>
        <xdr:cNvPr id="662" name="楕円 661"/>
        <xdr:cNvSpPr/>
      </xdr:nvSpPr>
      <xdr:spPr>
        <a:xfrm>
          <a:off x="16268700" y="1350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53497</xdr:rowOff>
    </xdr:from>
    <xdr:ext cx="469744" cy="259045"/>
    <xdr:sp macro="" textlink="">
      <xdr:nvSpPr>
        <xdr:cNvPr id="663" name="災害復旧費該当値テキスト"/>
        <xdr:cNvSpPr txBox="1"/>
      </xdr:nvSpPr>
      <xdr:spPr>
        <a:xfrm>
          <a:off x="16370300" y="134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47312</xdr:rowOff>
    </xdr:from>
    <xdr:to>
      <xdr:col>81</xdr:col>
      <xdr:colOff>101600</xdr:colOff>
      <xdr:row>79</xdr:row>
      <xdr:rowOff>148912</xdr:rowOff>
    </xdr:to>
    <xdr:sp macro="" textlink="">
      <xdr:nvSpPr>
        <xdr:cNvPr id="664" name="楕円 663"/>
        <xdr:cNvSpPr/>
      </xdr:nvSpPr>
      <xdr:spPr>
        <a:xfrm>
          <a:off x="15430500" y="1359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140039</xdr:rowOff>
    </xdr:from>
    <xdr:ext cx="313932" cy="259045"/>
    <xdr:sp macro="" textlink="">
      <xdr:nvSpPr>
        <xdr:cNvPr id="665" name="テキスト ボックス 664"/>
        <xdr:cNvSpPr txBox="1"/>
      </xdr:nvSpPr>
      <xdr:spPr>
        <a:xfrm>
          <a:off x="15324333" y="136845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47637</xdr:rowOff>
    </xdr:from>
    <xdr:to>
      <xdr:col>76</xdr:col>
      <xdr:colOff>165100</xdr:colOff>
      <xdr:row>79</xdr:row>
      <xdr:rowOff>149237</xdr:rowOff>
    </xdr:to>
    <xdr:sp macro="" textlink="">
      <xdr:nvSpPr>
        <xdr:cNvPr id="666" name="楕円 665"/>
        <xdr:cNvSpPr/>
      </xdr:nvSpPr>
      <xdr:spPr>
        <a:xfrm>
          <a:off x="14541500" y="1359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140364</xdr:rowOff>
    </xdr:from>
    <xdr:ext cx="313932" cy="259045"/>
    <xdr:sp macro="" textlink="">
      <xdr:nvSpPr>
        <xdr:cNvPr id="667" name="テキスト ボックス 666"/>
        <xdr:cNvSpPr txBox="1"/>
      </xdr:nvSpPr>
      <xdr:spPr>
        <a:xfrm>
          <a:off x="14435333" y="136849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47557</xdr:rowOff>
    </xdr:from>
    <xdr:to>
      <xdr:col>72</xdr:col>
      <xdr:colOff>38100</xdr:colOff>
      <xdr:row>79</xdr:row>
      <xdr:rowOff>149157</xdr:rowOff>
    </xdr:to>
    <xdr:sp macro="" textlink="">
      <xdr:nvSpPr>
        <xdr:cNvPr id="668" name="楕円 667"/>
        <xdr:cNvSpPr/>
      </xdr:nvSpPr>
      <xdr:spPr>
        <a:xfrm>
          <a:off x="13652500" y="1359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140284</xdr:rowOff>
    </xdr:from>
    <xdr:ext cx="313932" cy="259045"/>
    <xdr:sp macro="" textlink="">
      <xdr:nvSpPr>
        <xdr:cNvPr id="669" name="テキスト ボックス 668"/>
        <xdr:cNvSpPr txBox="1"/>
      </xdr:nvSpPr>
      <xdr:spPr>
        <a:xfrm>
          <a:off x="13546333" y="136848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47230</xdr:rowOff>
    </xdr:from>
    <xdr:to>
      <xdr:col>67</xdr:col>
      <xdr:colOff>101600</xdr:colOff>
      <xdr:row>79</xdr:row>
      <xdr:rowOff>148830</xdr:rowOff>
    </xdr:to>
    <xdr:sp macro="" textlink="">
      <xdr:nvSpPr>
        <xdr:cNvPr id="670" name="楕円 669"/>
        <xdr:cNvSpPr/>
      </xdr:nvSpPr>
      <xdr:spPr>
        <a:xfrm>
          <a:off x="12763500" y="1359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139957</xdr:rowOff>
    </xdr:from>
    <xdr:ext cx="313932" cy="259045"/>
    <xdr:sp macro="" textlink="">
      <xdr:nvSpPr>
        <xdr:cNvPr id="671" name="テキスト ボックス 670"/>
        <xdr:cNvSpPr txBox="1"/>
      </xdr:nvSpPr>
      <xdr:spPr>
        <a:xfrm>
          <a:off x="12657333" y="13684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116252</xdr:rowOff>
    </xdr:from>
    <xdr:to>
      <xdr:col>85</xdr:col>
      <xdr:colOff>127000</xdr:colOff>
      <xdr:row>98</xdr:row>
      <xdr:rowOff>117405</xdr:rowOff>
    </xdr:to>
    <xdr:cxnSp macro="">
      <xdr:nvCxnSpPr>
        <xdr:cNvPr id="702" name="直線コネクタ 701"/>
        <xdr:cNvCxnSpPr/>
      </xdr:nvCxnSpPr>
      <xdr:spPr>
        <a:xfrm>
          <a:off x="15481300" y="16918352"/>
          <a:ext cx="838200" cy="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160577</xdr:rowOff>
    </xdr:from>
    <xdr:ext cx="534377" cy="259045"/>
    <xdr:sp macro="" textlink="">
      <xdr:nvSpPr>
        <xdr:cNvPr id="703" name="公債費平均値テキスト"/>
        <xdr:cNvSpPr txBox="1"/>
      </xdr:nvSpPr>
      <xdr:spPr>
        <a:xfrm>
          <a:off x="16370300" y="166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116252</xdr:rowOff>
    </xdr:from>
    <xdr:to>
      <xdr:col>81</xdr:col>
      <xdr:colOff>50800</xdr:colOff>
      <xdr:row>98</xdr:row>
      <xdr:rowOff>119416</xdr:rowOff>
    </xdr:to>
    <xdr:cxnSp macro="">
      <xdr:nvCxnSpPr>
        <xdr:cNvPr id="705" name="直線コネクタ 704"/>
        <xdr:cNvCxnSpPr/>
      </xdr:nvCxnSpPr>
      <xdr:spPr>
        <a:xfrm flipV="1">
          <a:off x="14592300" y="16918352"/>
          <a:ext cx="889000" cy="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92618</xdr:rowOff>
    </xdr:from>
    <xdr:ext cx="534377" cy="259045"/>
    <xdr:sp macro="" textlink="">
      <xdr:nvSpPr>
        <xdr:cNvPr id="707" name="テキスト ボックス 706"/>
        <xdr:cNvSpPr txBox="1"/>
      </xdr:nvSpPr>
      <xdr:spPr>
        <a:xfrm>
          <a:off x="15214111" y="1655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110260</xdr:rowOff>
    </xdr:from>
    <xdr:to>
      <xdr:col>76</xdr:col>
      <xdr:colOff>114300</xdr:colOff>
      <xdr:row>98</xdr:row>
      <xdr:rowOff>119416</xdr:rowOff>
    </xdr:to>
    <xdr:cxnSp macro="">
      <xdr:nvCxnSpPr>
        <xdr:cNvPr id="708" name="直線コネクタ 707"/>
        <xdr:cNvCxnSpPr/>
      </xdr:nvCxnSpPr>
      <xdr:spPr>
        <a:xfrm>
          <a:off x="13703300" y="16912360"/>
          <a:ext cx="889000" cy="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107363</xdr:rowOff>
    </xdr:from>
    <xdr:ext cx="534377" cy="259045"/>
    <xdr:sp macro="" textlink="">
      <xdr:nvSpPr>
        <xdr:cNvPr id="710" name="テキスト ボックス 709"/>
        <xdr:cNvSpPr txBox="1"/>
      </xdr:nvSpPr>
      <xdr:spPr>
        <a:xfrm>
          <a:off x="14325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103856</xdr:rowOff>
    </xdr:from>
    <xdr:to>
      <xdr:col>71</xdr:col>
      <xdr:colOff>177800</xdr:colOff>
      <xdr:row>98</xdr:row>
      <xdr:rowOff>110260</xdr:rowOff>
    </xdr:to>
    <xdr:cxnSp macro="">
      <xdr:nvCxnSpPr>
        <xdr:cNvPr id="711" name="直線コネクタ 710"/>
        <xdr:cNvCxnSpPr/>
      </xdr:nvCxnSpPr>
      <xdr:spPr>
        <a:xfrm>
          <a:off x="12814300" y="16905956"/>
          <a:ext cx="889000" cy="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2" name="フローチャート: 判断 711"/>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111737</xdr:rowOff>
    </xdr:from>
    <xdr:ext cx="534377" cy="259045"/>
    <xdr:sp macro="" textlink="">
      <xdr:nvSpPr>
        <xdr:cNvPr id="713" name="テキスト ボックス 712"/>
        <xdr:cNvSpPr txBox="1"/>
      </xdr:nvSpPr>
      <xdr:spPr>
        <a:xfrm>
          <a:off x="13436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4" name="フローチャート: 判断 713"/>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109579</xdr:rowOff>
    </xdr:from>
    <xdr:ext cx="534377" cy="259045"/>
    <xdr:sp macro="" textlink="">
      <xdr:nvSpPr>
        <xdr:cNvPr id="715" name="テキスト ボックス 714"/>
        <xdr:cNvSpPr txBox="1"/>
      </xdr:nvSpPr>
      <xdr:spPr>
        <a:xfrm>
          <a:off x="12547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66605</xdr:rowOff>
    </xdr:from>
    <xdr:to>
      <xdr:col>85</xdr:col>
      <xdr:colOff>177800</xdr:colOff>
      <xdr:row>98</xdr:row>
      <xdr:rowOff>168205</xdr:rowOff>
    </xdr:to>
    <xdr:sp macro="" textlink="">
      <xdr:nvSpPr>
        <xdr:cNvPr id="721" name="楕円 720"/>
        <xdr:cNvSpPr/>
      </xdr:nvSpPr>
      <xdr:spPr>
        <a:xfrm>
          <a:off x="16268700" y="1686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152982</xdr:rowOff>
    </xdr:from>
    <xdr:ext cx="534377" cy="259045"/>
    <xdr:sp macro="" textlink="">
      <xdr:nvSpPr>
        <xdr:cNvPr id="722" name="公債費該当値テキスト"/>
        <xdr:cNvSpPr txBox="1"/>
      </xdr:nvSpPr>
      <xdr:spPr>
        <a:xfrm>
          <a:off x="16370300" y="1678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65452</xdr:rowOff>
    </xdr:from>
    <xdr:to>
      <xdr:col>81</xdr:col>
      <xdr:colOff>101600</xdr:colOff>
      <xdr:row>98</xdr:row>
      <xdr:rowOff>167052</xdr:rowOff>
    </xdr:to>
    <xdr:sp macro="" textlink="">
      <xdr:nvSpPr>
        <xdr:cNvPr id="723" name="楕円 722"/>
        <xdr:cNvSpPr/>
      </xdr:nvSpPr>
      <xdr:spPr>
        <a:xfrm>
          <a:off x="15430500" y="1686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158179</xdr:rowOff>
    </xdr:from>
    <xdr:ext cx="534377" cy="259045"/>
    <xdr:sp macro="" textlink="">
      <xdr:nvSpPr>
        <xdr:cNvPr id="724" name="テキスト ボックス 723"/>
        <xdr:cNvSpPr txBox="1"/>
      </xdr:nvSpPr>
      <xdr:spPr>
        <a:xfrm>
          <a:off x="15214111" y="1696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68616</xdr:rowOff>
    </xdr:from>
    <xdr:to>
      <xdr:col>76</xdr:col>
      <xdr:colOff>165100</xdr:colOff>
      <xdr:row>98</xdr:row>
      <xdr:rowOff>170216</xdr:rowOff>
    </xdr:to>
    <xdr:sp macro="" textlink="">
      <xdr:nvSpPr>
        <xdr:cNvPr id="725" name="楕円 724"/>
        <xdr:cNvSpPr/>
      </xdr:nvSpPr>
      <xdr:spPr>
        <a:xfrm>
          <a:off x="14541500" y="1687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161343</xdr:rowOff>
    </xdr:from>
    <xdr:ext cx="534377" cy="259045"/>
    <xdr:sp macro="" textlink="">
      <xdr:nvSpPr>
        <xdr:cNvPr id="726" name="テキスト ボックス 725"/>
        <xdr:cNvSpPr txBox="1"/>
      </xdr:nvSpPr>
      <xdr:spPr>
        <a:xfrm>
          <a:off x="14325111" y="1696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59460</xdr:rowOff>
    </xdr:from>
    <xdr:to>
      <xdr:col>72</xdr:col>
      <xdr:colOff>38100</xdr:colOff>
      <xdr:row>98</xdr:row>
      <xdr:rowOff>161060</xdr:rowOff>
    </xdr:to>
    <xdr:sp macro="" textlink="">
      <xdr:nvSpPr>
        <xdr:cNvPr id="727" name="楕円 726"/>
        <xdr:cNvSpPr/>
      </xdr:nvSpPr>
      <xdr:spPr>
        <a:xfrm>
          <a:off x="13652500" y="1686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152187</xdr:rowOff>
    </xdr:from>
    <xdr:ext cx="534377" cy="259045"/>
    <xdr:sp macro="" textlink="">
      <xdr:nvSpPr>
        <xdr:cNvPr id="728" name="テキスト ボックス 727"/>
        <xdr:cNvSpPr txBox="1"/>
      </xdr:nvSpPr>
      <xdr:spPr>
        <a:xfrm>
          <a:off x="13436111" y="1695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53056</xdr:rowOff>
    </xdr:from>
    <xdr:to>
      <xdr:col>67</xdr:col>
      <xdr:colOff>101600</xdr:colOff>
      <xdr:row>98</xdr:row>
      <xdr:rowOff>154656</xdr:rowOff>
    </xdr:to>
    <xdr:sp macro="" textlink="">
      <xdr:nvSpPr>
        <xdr:cNvPr id="729" name="楕円 728"/>
        <xdr:cNvSpPr/>
      </xdr:nvSpPr>
      <xdr:spPr>
        <a:xfrm>
          <a:off x="12763500" y="1685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145783</xdr:rowOff>
    </xdr:from>
    <xdr:ext cx="534377" cy="259045"/>
    <xdr:sp macro="" textlink="">
      <xdr:nvSpPr>
        <xdr:cNvPr id="730" name="テキスト ボックス 729"/>
        <xdr:cNvSpPr txBox="1"/>
      </xdr:nvSpPr>
      <xdr:spPr>
        <a:xfrm>
          <a:off x="12547111" y="1694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5" name="テキスト ボックス 764"/>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7" name="フローチャート: 判断 766"/>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24604</xdr:rowOff>
    </xdr:from>
    <xdr:ext cx="378565" cy="259045"/>
    <xdr:sp macro="" textlink="">
      <xdr:nvSpPr>
        <xdr:cNvPr id="768" name="テキスト ボックス 767"/>
        <xdr:cNvSpPr txBox="1"/>
      </xdr:nvSpPr>
      <xdr:spPr>
        <a:xfrm>
          <a:off x="19356017" y="636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9" name="フローチャート: 判断 768"/>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20855</xdr:rowOff>
    </xdr:from>
    <xdr:ext cx="378565" cy="259045"/>
    <xdr:sp macro="" textlink="">
      <xdr:nvSpPr>
        <xdr:cNvPr id="770" name="テキスト ボックス 769"/>
        <xdr:cNvSpPr txBox="1"/>
      </xdr:nvSpPr>
      <xdr:spPr>
        <a:xfrm>
          <a:off x="18467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7" name="諸支出金該当値テキスト"/>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6" name="フローチャート: 判断 825"/>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7" name="テキスト ボックス 826"/>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8" name="フローチャート: 判断 827"/>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29" name="テキスト ボックス 828"/>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42" name="テキスト ボックス 841"/>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4" name="テキスト ボックス 843"/>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全体的に類似団体内平均を下回っている。これは、財政難により経費削減や事業の廃止・縮小を行っており、各分野で市独自の政策を抑制していることが考えられる。</a:t>
          </a:r>
        </a:p>
        <a:p>
          <a:r>
            <a:rPr kumimoji="1" lang="ja-JP" altLang="en-US" sz="1300">
              <a:latin typeface="ＭＳ Ｐゴシック" panose="020B0600070205080204" pitchFamily="50" charset="-128"/>
              <a:ea typeface="ＭＳ Ｐゴシック" panose="020B0600070205080204" pitchFamily="50" charset="-128"/>
            </a:rPr>
            <a:t>　総務費が増加しているのは、市立図書館建設等工事費の増によるものであり、教育費が増加しているのは、スポカルイン黒石中央監視装置等改修工事や学校補修等工事費の増によるものと考えられる。</a:t>
          </a:r>
        </a:p>
        <a:p>
          <a:r>
            <a:rPr kumimoji="1" lang="ja-JP" altLang="en-US" sz="1300">
              <a:latin typeface="ＭＳ Ｐゴシック" panose="020B0600070205080204" pitchFamily="50" charset="-128"/>
              <a:ea typeface="ＭＳ Ｐゴシック" panose="020B0600070205080204" pitchFamily="50" charset="-128"/>
            </a:rPr>
            <a:t>　また、農地及び農業用施設災害復旧工事等により、災害復旧費が大幅に増加している。</a:t>
          </a:r>
        </a:p>
        <a:p>
          <a:r>
            <a:rPr kumimoji="1" lang="ja-JP" altLang="en-US" sz="1300">
              <a:latin typeface="ＭＳ Ｐゴシック" panose="020B0600070205080204" pitchFamily="50" charset="-128"/>
              <a:ea typeface="ＭＳ Ｐゴシック" panose="020B0600070205080204" pitchFamily="50" charset="-128"/>
            </a:rPr>
            <a:t>　一方、消防費が減少しているのは、防災情報システム強化業務委託料の減によるものである。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青森県黒石市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年間にわたり実質単年度収支は黒字であり、財政調整基金残高も令和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年度で大幅に増加している。</a:t>
          </a:r>
        </a:p>
        <a:p>
          <a:r>
            <a:rPr kumimoji="1" lang="ja-JP" altLang="en-US" sz="1400">
              <a:latin typeface="ＭＳ ゴシック" pitchFamily="49" charset="-128"/>
              <a:ea typeface="ＭＳ ゴシック" pitchFamily="49" charset="-128"/>
            </a:rPr>
            <a:t>　しかし、今後建物の老朽化対策等による普通建設事業費の増加が予想されるため、現状の財政状況を楽観視せず、経費の削減等により将来負担の軽減に努める必要がある。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青森県黒石市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年間にわたり実質単年度収支は黒字であり、財政調整基金残高も令和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年度で大幅に増加している。</a:t>
          </a:r>
        </a:p>
        <a:p>
          <a:r>
            <a:rPr kumimoji="1" lang="ja-JP" altLang="en-US" sz="1400">
              <a:latin typeface="ＭＳ ゴシック" pitchFamily="49" charset="-128"/>
              <a:ea typeface="ＭＳ ゴシック" pitchFamily="49" charset="-128"/>
            </a:rPr>
            <a:t>　しかし、今後建物の老朽化対策等による普通建設事業費の増加が予想されるため、現状の財政状況を楽観視せず、経費の削減等により将来負担の軽減に努める必要がある。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election activeCell="L30" sqref="L30:P30"/>
    </sheetView>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20340961</v>
      </c>
      <c r="BO4" s="371"/>
      <c r="BP4" s="371"/>
      <c r="BQ4" s="371"/>
      <c r="BR4" s="371"/>
      <c r="BS4" s="371"/>
      <c r="BT4" s="371"/>
      <c r="BU4" s="372"/>
      <c r="BV4" s="370">
        <v>20559055</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11.4</v>
      </c>
      <c r="CU4" s="377"/>
      <c r="CV4" s="377"/>
      <c r="CW4" s="377"/>
      <c r="CX4" s="377"/>
      <c r="CY4" s="377"/>
      <c r="CZ4" s="377"/>
      <c r="DA4" s="378"/>
      <c r="DB4" s="376">
        <v>18.5</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95</v>
      </c>
      <c r="AN5" s="431"/>
      <c r="AO5" s="431"/>
      <c r="AP5" s="431"/>
      <c r="AQ5" s="431"/>
      <c r="AR5" s="431"/>
      <c r="AS5" s="431"/>
      <c r="AT5" s="432"/>
      <c r="AU5" s="433" t="s">
        <v>96</v>
      </c>
      <c r="AV5" s="434"/>
      <c r="AW5" s="434"/>
      <c r="AX5" s="434"/>
      <c r="AY5" s="435" t="s">
        <v>97</v>
      </c>
      <c r="AZ5" s="436"/>
      <c r="BA5" s="436"/>
      <c r="BB5" s="436"/>
      <c r="BC5" s="436"/>
      <c r="BD5" s="436"/>
      <c r="BE5" s="436"/>
      <c r="BF5" s="436"/>
      <c r="BG5" s="436"/>
      <c r="BH5" s="436"/>
      <c r="BI5" s="436"/>
      <c r="BJ5" s="436"/>
      <c r="BK5" s="436"/>
      <c r="BL5" s="436"/>
      <c r="BM5" s="437"/>
      <c r="BN5" s="438">
        <v>19144605</v>
      </c>
      <c r="BO5" s="439"/>
      <c r="BP5" s="439"/>
      <c r="BQ5" s="439"/>
      <c r="BR5" s="439"/>
      <c r="BS5" s="439"/>
      <c r="BT5" s="439"/>
      <c r="BU5" s="440"/>
      <c r="BV5" s="438">
        <v>18244006</v>
      </c>
      <c r="BW5" s="439"/>
      <c r="BX5" s="439"/>
      <c r="BY5" s="439"/>
      <c r="BZ5" s="439"/>
      <c r="CA5" s="439"/>
      <c r="CB5" s="439"/>
      <c r="CC5" s="440"/>
      <c r="CD5" s="441" t="s">
        <v>98</v>
      </c>
      <c r="CE5" s="442"/>
      <c r="CF5" s="442"/>
      <c r="CG5" s="442"/>
      <c r="CH5" s="442"/>
      <c r="CI5" s="442"/>
      <c r="CJ5" s="442"/>
      <c r="CK5" s="442"/>
      <c r="CL5" s="442"/>
      <c r="CM5" s="442"/>
      <c r="CN5" s="442"/>
      <c r="CO5" s="442"/>
      <c r="CP5" s="442"/>
      <c r="CQ5" s="442"/>
      <c r="CR5" s="442"/>
      <c r="CS5" s="443"/>
      <c r="CT5" s="404">
        <v>91.7</v>
      </c>
      <c r="CU5" s="405"/>
      <c r="CV5" s="405"/>
      <c r="CW5" s="405"/>
      <c r="CX5" s="405"/>
      <c r="CY5" s="405"/>
      <c r="CZ5" s="405"/>
      <c r="DA5" s="406"/>
      <c r="DB5" s="404">
        <v>88.6</v>
      </c>
      <c r="DC5" s="405"/>
      <c r="DD5" s="405"/>
      <c r="DE5" s="405"/>
      <c r="DF5" s="405"/>
      <c r="DG5" s="405"/>
      <c r="DH5" s="405"/>
      <c r="DI5" s="406"/>
    </row>
    <row r="6" spans="1:119" ht="18.75" customHeight="1" x14ac:dyDescent="0.15">
      <c r="A6" s="181"/>
      <c r="B6" s="407" t="s">
        <v>99</v>
      </c>
      <c r="C6" s="408"/>
      <c r="D6" s="408"/>
      <c r="E6" s="409"/>
      <c r="F6" s="409"/>
      <c r="G6" s="409"/>
      <c r="H6" s="409"/>
      <c r="I6" s="409"/>
      <c r="J6" s="409"/>
      <c r="K6" s="409"/>
      <c r="L6" s="409" t="s">
        <v>100</v>
      </c>
      <c r="M6" s="409"/>
      <c r="N6" s="409"/>
      <c r="O6" s="409"/>
      <c r="P6" s="409"/>
      <c r="Q6" s="409"/>
      <c r="R6" s="413"/>
      <c r="S6" s="413"/>
      <c r="T6" s="413"/>
      <c r="U6" s="413"/>
      <c r="V6" s="414"/>
      <c r="W6" s="417" t="s">
        <v>101</v>
      </c>
      <c r="X6" s="418"/>
      <c r="Y6" s="418"/>
      <c r="Z6" s="418"/>
      <c r="AA6" s="418"/>
      <c r="AB6" s="408"/>
      <c r="AC6" s="421" t="s">
        <v>102</v>
      </c>
      <c r="AD6" s="422"/>
      <c r="AE6" s="422"/>
      <c r="AF6" s="422"/>
      <c r="AG6" s="422"/>
      <c r="AH6" s="422"/>
      <c r="AI6" s="422"/>
      <c r="AJ6" s="422"/>
      <c r="AK6" s="422"/>
      <c r="AL6" s="423"/>
      <c r="AM6" s="430" t="s">
        <v>103</v>
      </c>
      <c r="AN6" s="431"/>
      <c r="AO6" s="431"/>
      <c r="AP6" s="431"/>
      <c r="AQ6" s="431"/>
      <c r="AR6" s="431"/>
      <c r="AS6" s="431"/>
      <c r="AT6" s="432"/>
      <c r="AU6" s="433" t="s">
        <v>104</v>
      </c>
      <c r="AV6" s="434"/>
      <c r="AW6" s="434"/>
      <c r="AX6" s="434"/>
      <c r="AY6" s="435" t="s">
        <v>105</v>
      </c>
      <c r="AZ6" s="436"/>
      <c r="BA6" s="436"/>
      <c r="BB6" s="436"/>
      <c r="BC6" s="436"/>
      <c r="BD6" s="436"/>
      <c r="BE6" s="436"/>
      <c r="BF6" s="436"/>
      <c r="BG6" s="436"/>
      <c r="BH6" s="436"/>
      <c r="BI6" s="436"/>
      <c r="BJ6" s="436"/>
      <c r="BK6" s="436"/>
      <c r="BL6" s="436"/>
      <c r="BM6" s="437"/>
      <c r="BN6" s="438">
        <v>1196356</v>
      </c>
      <c r="BO6" s="439"/>
      <c r="BP6" s="439"/>
      <c r="BQ6" s="439"/>
      <c r="BR6" s="439"/>
      <c r="BS6" s="439"/>
      <c r="BT6" s="439"/>
      <c r="BU6" s="440"/>
      <c r="BV6" s="438">
        <v>2315049</v>
      </c>
      <c r="BW6" s="439"/>
      <c r="BX6" s="439"/>
      <c r="BY6" s="439"/>
      <c r="BZ6" s="439"/>
      <c r="CA6" s="439"/>
      <c r="CB6" s="439"/>
      <c r="CC6" s="440"/>
      <c r="CD6" s="441" t="s">
        <v>106</v>
      </c>
      <c r="CE6" s="442"/>
      <c r="CF6" s="442"/>
      <c r="CG6" s="442"/>
      <c r="CH6" s="442"/>
      <c r="CI6" s="442"/>
      <c r="CJ6" s="442"/>
      <c r="CK6" s="442"/>
      <c r="CL6" s="442"/>
      <c r="CM6" s="442"/>
      <c r="CN6" s="442"/>
      <c r="CO6" s="442"/>
      <c r="CP6" s="442"/>
      <c r="CQ6" s="442"/>
      <c r="CR6" s="442"/>
      <c r="CS6" s="443"/>
      <c r="CT6" s="444">
        <v>92.8</v>
      </c>
      <c r="CU6" s="445"/>
      <c r="CV6" s="445"/>
      <c r="CW6" s="445"/>
      <c r="CX6" s="445"/>
      <c r="CY6" s="445"/>
      <c r="CZ6" s="445"/>
      <c r="DA6" s="446"/>
      <c r="DB6" s="444">
        <v>92.3</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107</v>
      </c>
      <c r="AN7" s="431"/>
      <c r="AO7" s="431"/>
      <c r="AP7" s="431"/>
      <c r="AQ7" s="431"/>
      <c r="AR7" s="431"/>
      <c r="AS7" s="431"/>
      <c r="AT7" s="432"/>
      <c r="AU7" s="433" t="s">
        <v>108</v>
      </c>
      <c r="AV7" s="434"/>
      <c r="AW7" s="434"/>
      <c r="AX7" s="434"/>
      <c r="AY7" s="435" t="s">
        <v>109</v>
      </c>
      <c r="AZ7" s="436"/>
      <c r="BA7" s="436"/>
      <c r="BB7" s="436"/>
      <c r="BC7" s="436"/>
      <c r="BD7" s="436"/>
      <c r="BE7" s="436"/>
      <c r="BF7" s="436"/>
      <c r="BG7" s="436"/>
      <c r="BH7" s="436"/>
      <c r="BI7" s="436"/>
      <c r="BJ7" s="436"/>
      <c r="BK7" s="436"/>
      <c r="BL7" s="436"/>
      <c r="BM7" s="437"/>
      <c r="BN7" s="438">
        <v>161193</v>
      </c>
      <c r="BO7" s="439"/>
      <c r="BP7" s="439"/>
      <c r="BQ7" s="439"/>
      <c r="BR7" s="439"/>
      <c r="BS7" s="439"/>
      <c r="BT7" s="439"/>
      <c r="BU7" s="440"/>
      <c r="BV7" s="438">
        <v>592003</v>
      </c>
      <c r="BW7" s="439"/>
      <c r="BX7" s="439"/>
      <c r="BY7" s="439"/>
      <c r="BZ7" s="439"/>
      <c r="CA7" s="439"/>
      <c r="CB7" s="439"/>
      <c r="CC7" s="440"/>
      <c r="CD7" s="441" t="s">
        <v>110</v>
      </c>
      <c r="CE7" s="442"/>
      <c r="CF7" s="442"/>
      <c r="CG7" s="442"/>
      <c r="CH7" s="442"/>
      <c r="CI7" s="442"/>
      <c r="CJ7" s="442"/>
      <c r="CK7" s="442"/>
      <c r="CL7" s="442"/>
      <c r="CM7" s="442"/>
      <c r="CN7" s="442"/>
      <c r="CO7" s="442"/>
      <c r="CP7" s="442"/>
      <c r="CQ7" s="442"/>
      <c r="CR7" s="442"/>
      <c r="CS7" s="443"/>
      <c r="CT7" s="438">
        <v>9058885</v>
      </c>
      <c r="CU7" s="439"/>
      <c r="CV7" s="439"/>
      <c r="CW7" s="439"/>
      <c r="CX7" s="439"/>
      <c r="CY7" s="439"/>
      <c r="CZ7" s="439"/>
      <c r="DA7" s="440"/>
      <c r="DB7" s="438">
        <v>9334158</v>
      </c>
      <c r="DC7" s="439"/>
      <c r="DD7" s="439"/>
      <c r="DE7" s="439"/>
      <c r="DF7" s="439"/>
      <c r="DG7" s="439"/>
      <c r="DH7" s="439"/>
      <c r="DI7" s="440"/>
    </row>
    <row r="8" spans="1:119" ht="18.75" customHeight="1" thickBot="1" x14ac:dyDescent="0.2">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111</v>
      </c>
      <c r="AN8" s="431"/>
      <c r="AO8" s="431"/>
      <c r="AP8" s="431"/>
      <c r="AQ8" s="431"/>
      <c r="AR8" s="431"/>
      <c r="AS8" s="431"/>
      <c r="AT8" s="432"/>
      <c r="AU8" s="433" t="s">
        <v>96</v>
      </c>
      <c r="AV8" s="434"/>
      <c r="AW8" s="434"/>
      <c r="AX8" s="434"/>
      <c r="AY8" s="435" t="s">
        <v>112</v>
      </c>
      <c r="AZ8" s="436"/>
      <c r="BA8" s="436"/>
      <c r="BB8" s="436"/>
      <c r="BC8" s="436"/>
      <c r="BD8" s="436"/>
      <c r="BE8" s="436"/>
      <c r="BF8" s="436"/>
      <c r="BG8" s="436"/>
      <c r="BH8" s="436"/>
      <c r="BI8" s="436"/>
      <c r="BJ8" s="436"/>
      <c r="BK8" s="436"/>
      <c r="BL8" s="436"/>
      <c r="BM8" s="437"/>
      <c r="BN8" s="438">
        <v>1035163</v>
      </c>
      <c r="BO8" s="439"/>
      <c r="BP8" s="439"/>
      <c r="BQ8" s="439"/>
      <c r="BR8" s="439"/>
      <c r="BS8" s="439"/>
      <c r="BT8" s="439"/>
      <c r="BU8" s="440"/>
      <c r="BV8" s="438">
        <v>1723046</v>
      </c>
      <c r="BW8" s="439"/>
      <c r="BX8" s="439"/>
      <c r="BY8" s="439"/>
      <c r="BZ8" s="439"/>
      <c r="CA8" s="439"/>
      <c r="CB8" s="439"/>
      <c r="CC8" s="440"/>
      <c r="CD8" s="441" t="s">
        <v>113</v>
      </c>
      <c r="CE8" s="442"/>
      <c r="CF8" s="442"/>
      <c r="CG8" s="442"/>
      <c r="CH8" s="442"/>
      <c r="CI8" s="442"/>
      <c r="CJ8" s="442"/>
      <c r="CK8" s="442"/>
      <c r="CL8" s="442"/>
      <c r="CM8" s="442"/>
      <c r="CN8" s="442"/>
      <c r="CO8" s="442"/>
      <c r="CP8" s="442"/>
      <c r="CQ8" s="442"/>
      <c r="CR8" s="442"/>
      <c r="CS8" s="443"/>
      <c r="CT8" s="447">
        <v>0.37</v>
      </c>
      <c r="CU8" s="448"/>
      <c r="CV8" s="448"/>
      <c r="CW8" s="448"/>
      <c r="CX8" s="448"/>
      <c r="CY8" s="448"/>
      <c r="CZ8" s="448"/>
      <c r="DA8" s="449"/>
      <c r="DB8" s="447">
        <v>0.36</v>
      </c>
      <c r="DC8" s="448"/>
      <c r="DD8" s="448"/>
      <c r="DE8" s="448"/>
      <c r="DF8" s="448"/>
      <c r="DG8" s="448"/>
      <c r="DH8" s="448"/>
      <c r="DI8" s="449"/>
    </row>
    <row r="9" spans="1:119" ht="18.75" customHeight="1" thickBot="1" x14ac:dyDescent="0.2">
      <c r="A9" s="181"/>
      <c r="B9" s="401" t="s">
        <v>114</v>
      </c>
      <c r="C9" s="402"/>
      <c r="D9" s="402"/>
      <c r="E9" s="402"/>
      <c r="F9" s="402"/>
      <c r="G9" s="402"/>
      <c r="H9" s="402"/>
      <c r="I9" s="402"/>
      <c r="J9" s="402"/>
      <c r="K9" s="450"/>
      <c r="L9" s="451" t="s">
        <v>115</v>
      </c>
      <c r="M9" s="452"/>
      <c r="N9" s="452"/>
      <c r="O9" s="452"/>
      <c r="P9" s="452"/>
      <c r="Q9" s="453"/>
      <c r="R9" s="454">
        <v>31946</v>
      </c>
      <c r="S9" s="455"/>
      <c r="T9" s="455"/>
      <c r="U9" s="455"/>
      <c r="V9" s="456"/>
      <c r="W9" s="364" t="s">
        <v>116</v>
      </c>
      <c r="X9" s="365"/>
      <c r="Y9" s="365"/>
      <c r="Z9" s="365"/>
      <c r="AA9" s="365"/>
      <c r="AB9" s="365"/>
      <c r="AC9" s="365"/>
      <c r="AD9" s="365"/>
      <c r="AE9" s="365"/>
      <c r="AF9" s="365"/>
      <c r="AG9" s="365"/>
      <c r="AH9" s="365"/>
      <c r="AI9" s="365"/>
      <c r="AJ9" s="365"/>
      <c r="AK9" s="365"/>
      <c r="AL9" s="366"/>
      <c r="AM9" s="430" t="s">
        <v>117</v>
      </c>
      <c r="AN9" s="431"/>
      <c r="AO9" s="431"/>
      <c r="AP9" s="431"/>
      <c r="AQ9" s="431"/>
      <c r="AR9" s="431"/>
      <c r="AS9" s="431"/>
      <c r="AT9" s="432"/>
      <c r="AU9" s="433" t="s">
        <v>96</v>
      </c>
      <c r="AV9" s="434"/>
      <c r="AW9" s="434"/>
      <c r="AX9" s="434"/>
      <c r="AY9" s="435" t="s">
        <v>118</v>
      </c>
      <c r="AZ9" s="436"/>
      <c r="BA9" s="436"/>
      <c r="BB9" s="436"/>
      <c r="BC9" s="436"/>
      <c r="BD9" s="436"/>
      <c r="BE9" s="436"/>
      <c r="BF9" s="436"/>
      <c r="BG9" s="436"/>
      <c r="BH9" s="436"/>
      <c r="BI9" s="436"/>
      <c r="BJ9" s="436"/>
      <c r="BK9" s="436"/>
      <c r="BL9" s="436"/>
      <c r="BM9" s="437"/>
      <c r="BN9" s="438">
        <v>-687883</v>
      </c>
      <c r="BO9" s="439"/>
      <c r="BP9" s="439"/>
      <c r="BQ9" s="439"/>
      <c r="BR9" s="439"/>
      <c r="BS9" s="439"/>
      <c r="BT9" s="439"/>
      <c r="BU9" s="440"/>
      <c r="BV9" s="438">
        <v>888596</v>
      </c>
      <c r="BW9" s="439"/>
      <c r="BX9" s="439"/>
      <c r="BY9" s="439"/>
      <c r="BZ9" s="439"/>
      <c r="CA9" s="439"/>
      <c r="CB9" s="439"/>
      <c r="CC9" s="440"/>
      <c r="CD9" s="441" t="s">
        <v>119</v>
      </c>
      <c r="CE9" s="442"/>
      <c r="CF9" s="442"/>
      <c r="CG9" s="442"/>
      <c r="CH9" s="442"/>
      <c r="CI9" s="442"/>
      <c r="CJ9" s="442"/>
      <c r="CK9" s="442"/>
      <c r="CL9" s="442"/>
      <c r="CM9" s="442"/>
      <c r="CN9" s="442"/>
      <c r="CO9" s="442"/>
      <c r="CP9" s="442"/>
      <c r="CQ9" s="442"/>
      <c r="CR9" s="442"/>
      <c r="CS9" s="443"/>
      <c r="CT9" s="404">
        <v>11.1</v>
      </c>
      <c r="CU9" s="405"/>
      <c r="CV9" s="405"/>
      <c r="CW9" s="405"/>
      <c r="CX9" s="405"/>
      <c r="CY9" s="405"/>
      <c r="CZ9" s="405"/>
      <c r="DA9" s="406"/>
      <c r="DB9" s="404">
        <v>11.8</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120</v>
      </c>
      <c r="M10" s="431"/>
      <c r="N10" s="431"/>
      <c r="O10" s="431"/>
      <c r="P10" s="431"/>
      <c r="Q10" s="432"/>
      <c r="R10" s="458">
        <v>34284</v>
      </c>
      <c r="S10" s="459"/>
      <c r="T10" s="459"/>
      <c r="U10" s="459"/>
      <c r="V10" s="460"/>
      <c r="W10" s="395"/>
      <c r="X10" s="396"/>
      <c r="Y10" s="396"/>
      <c r="Z10" s="396"/>
      <c r="AA10" s="396"/>
      <c r="AB10" s="396"/>
      <c r="AC10" s="396"/>
      <c r="AD10" s="396"/>
      <c r="AE10" s="396"/>
      <c r="AF10" s="396"/>
      <c r="AG10" s="396"/>
      <c r="AH10" s="396"/>
      <c r="AI10" s="396"/>
      <c r="AJ10" s="396"/>
      <c r="AK10" s="396"/>
      <c r="AL10" s="399"/>
      <c r="AM10" s="430" t="s">
        <v>121</v>
      </c>
      <c r="AN10" s="431"/>
      <c r="AO10" s="431"/>
      <c r="AP10" s="431"/>
      <c r="AQ10" s="431"/>
      <c r="AR10" s="431"/>
      <c r="AS10" s="431"/>
      <c r="AT10" s="432"/>
      <c r="AU10" s="433" t="s">
        <v>122</v>
      </c>
      <c r="AV10" s="434"/>
      <c r="AW10" s="434"/>
      <c r="AX10" s="434"/>
      <c r="AY10" s="435" t="s">
        <v>123</v>
      </c>
      <c r="AZ10" s="436"/>
      <c r="BA10" s="436"/>
      <c r="BB10" s="436"/>
      <c r="BC10" s="436"/>
      <c r="BD10" s="436"/>
      <c r="BE10" s="436"/>
      <c r="BF10" s="436"/>
      <c r="BG10" s="436"/>
      <c r="BH10" s="436"/>
      <c r="BI10" s="436"/>
      <c r="BJ10" s="436"/>
      <c r="BK10" s="436"/>
      <c r="BL10" s="436"/>
      <c r="BM10" s="437"/>
      <c r="BN10" s="438">
        <v>847775</v>
      </c>
      <c r="BO10" s="439"/>
      <c r="BP10" s="439"/>
      <c r="BQ10" s="439"/>
      <c r="BR10" s="439"/>
      <c r="BS10" s="439"/>
      <c r="BT10" s="439"/>
      <c r="BU10" s="440"/>
      <c r="BV10" s="438">
        <v>414058</v>
      </c>
      <c r="BW10" s="439"/>
      <c r="BX10" s="439"/>
      <c r="BY10" s="439"/>
      <c r="BZ10" s="439"/>
      <c r="CA10" s="439"/>
      <c r="CB10" s="439"/>
      <c r="CC10" s="440"/>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0" t="s">
        <v>127</v>
      </c>
      <c r="AN11" s="431"/>
      <c r="AO11" s="431"/>
      <c r="AP11" s="431"/>
      <c r="AQ11" s="431"/>
      <c r="AR11" s="431"/>
      <c r="AS11" s="431"/>
      <c r="AT11" s="432"/>
      <c r="AU11" s="433" t="s">
        <v>128</v>
      </c>
      <c r="AV11" s="434"/>
      <c r="AW11" s="434"/>
      <c r="AX11" s="434"/>
      <c r="AY11" s="435" t="s">
        <v>129</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0</v>
      </c>
      <c r="BW11" s="439"/>
      <c r="BX11" s="439"/>
      <c r="BY11" s="439"/>
      <c r="BZ11" s="439"/>
      <c r="CA11" s="439"/>
      <c r="CB11" s="439"/>
      <c r="CC11" s="440"/>
      <c r="CD11" s="441" t="s">
        <v>130</v>
      </c>
      <c r="CE11" s="442"/>
      <c r="CF11" s="442"/>
      <c r="CG11" s="442"/>
      <c r="CH11" s="442"/>
      <c r="CI11" s="442"/>
      <c r="CJ11" s="442"/>
      <c r="CK11" s="442"/>
      <c r="CL11" s="442"/>
      <c r="CM11" s="442"/>
      <c r="CN11" s="442"/>
      <c r="CO11" s="442"/>
      <c r="CP11" s="442"/>
      <c r="CQ11" s="442"/>
      <c r="CR11" s="442"/>
      <c r="CS11" s="443"/>
      <c r="CT11" s="447" t="s">
        <v>131</v>
      </c>
      <c r="CU11" s="448"/>
      <c r="CV11" s="448"/>
      <c r="CW11" s="448"/>
      <c r="CX11" s="448"/>
      <c r="CY11" s="448"/>
      <c r="CZ11" s="448"/>
      <c r="DA11" s="449"/>
      <c r="DB11" s="447" t="s">
        <v>132</v>
      </c>
      <c r="DC11" s="448"/>
      <c r="DD11" s="448"/>
      <c r="DE11" s="448"/>
      <c r="DF11" s="448"/>
      <c r="DG11" s="448"/>
      <c r="DH11" s="448"/>
      <c r="DI11" s="449"/>
    </row>
    <row r="12" spans="1:119" ht="18.75" customHeight="1" x14ac:dyDescent="0.15">
      <c r="A12" s="181"/>
      <c r="B12" s="467" t="s">
        <v>133</v>
      </c>
      <c r="C12" s="468"/>
      <c r="D12" s="468"/>
      <c r="E12" s="468"/>
      <c r="F12" s="468"/>
      <c r="G12" s="468"/>
      <c r="H12" s="468"/>
      <c r="I12" s="468"/>
      <c r="J12" s="468"/>
      <c r="K12" s="469"/>
      <c r="L12" s="476" t="s">
        <v>134</v>
      </c>
      <c r="M12" s="477"/>
      <c r="N12" s="477"/>
      <c r="O12" s="477"/>
      <c r="P12" s="477"/>
      <c r="Q12" s="478"/>
      <c r="R12" s="479">
        <v>31557</v>
      </c>
      <c r="S12" s="480"/>
      <c r="T12" s="480"/>
      <c r="U12" s="480"/>
      <c r="V12" s="481"/>
      <c r="W12" s="482" t="s">
        <v>1</v>
      </c>
      <c r="X12" s="434"/>
      <c r="Y12" s="434"/>
      <c r="Z12" s="434"/>
      <c r="AA12" s="434"/>
      <c r="AB12" s="483"/>
      <c r="AC12" s="484" t="s">
        <v>135</v>
      </c>
      <c r="AD12" s="485"/>
      <c r="AE12" s="485"/>
      <c r="AF12" s="485"/>
      <c r="AG12" s="486"/>
      <c r="AH12" s="484" t="s">
        <v>136</v>
      </c>
      <c r="AI12" s="485"/>
      <c r="AJ12" s="485"/>
      <c r="AK12" s="485"/>
      <c r="AL12" s="487"/>
      <c r="AM12" s="430" t="s">
        <v>137</v>
      </c>
      <c r="AN12" s="431"/>
      <c r="AO12" s="431"/>
      <c r="AP12" s="431"/>
      <c r="AQ12" s="431"/>
      <c r="AR12" s="431"/>
      <c r="AS12" s="431"/>
      <c r="AT12" s="432"/>
      <c r="AU12" s="433" t="s">
        <v>108</v>
      </c>
      <c r="AV12" s="434"/>
      <c r="AW12" s="434"/>
      <c r="AX12" s="434"/>
      <c r="AY12" s="435" t="s">
        <v>138</v>
      </c>
      <c r="AZ12" s="436"/>
      <c r="BA12" s="436"/>
      <c r="BB12" s="436"/>
      <c r="BC12" s="436"/>
      <c r="BD12" s="436"/>
      <c r="BE12" s="436"/>
      <c r="BF12" s="436"/>
      <c r="BG12" s="436"/>
      <c r="BH12" s="436"/>
      <c r="BI12" s="436"/>
      <c r="BJ12" s="436"/>
      <c r="BK12" s="436"/>
      <c r="BL12" s="436"/>
      <c r="BM12" s="437"/>
      <c r="BN12" s="438">
        <v>0</v>
      </c>
      <c r="BO12" s="439"/>
      <c r="BP12" s="439"/>
      <c r="BQ12" s="439"/>
      <c r="BR12" s="439"/>
      <c r="BS12" s="439"/>
      <c r="BT12" s="439"/>
      <c r="BU12" s="440"/>
      <c r="BV12" s="438">
        <v>0</v>
      </c>
      <c r="BW12" s="439"/>
      <c r="BX12" s="439"/>
      <c r="BY12" s="439"/>
      <c r="BZ12" s="439"/>
      <c r="CA12" s="439"/>
      <c r="CB12" s="439"/>
      <c r="CC12" s="440"/>
      <c r="CD12" s="441" t="s">
        <v>139</v>
      </c>
      <c r="CE12" s="442"/>
      <c r="CF12" s="442"/>
      <c r="CG12" s="442"/>
      <c r="CH12" s="442"/>
      <c r="CI12" s="442"/>
      <c r="CJ12" s="442"/>
      <c r="CK12" s="442"/>
      <c r="CL12" s="442"/>
      <c r="CM12" s="442"/>
      <c r="CN12" s="442"/>
      <c r="CO12" s="442"/>
      <c r="CP12" s="442"/>
      <c r="CQ12" s="442"/>
      <c r="CR12" s="442"/>
      <c r="CS12" s="443"/>
      <c r="CT12" s="447" t="s">
        <v>132</v>
      </c>
      <c r="CU12" s="448"/>
      <c r="CV12" s="448"/>
      <c r="CW12" s="448"/>
      <c r="CX12" s="448"/>
      <c r="CY12" s="448"/>
      <c r="CZ12" s="448"/>
      <c r="DA12" s="449"/>
      <c r="DB12" s="447" t="s">
        <v>140</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141</v>
      </c>
      <c r="N13" s="499"/>
      <c r="O13" s="499"/>
      <c r="P13" s="499"/>
      <c r="Q13" s="500"/>
      <c r="R13" s="491">
        <v>31390</v>
      </c>
      <c r="S13" s="492"/>
      <c r="T13" s="492"/>
      <c r="U13" s="492"/>
      <c r="V13" s="493"/>
      <c r="W13" s="417" t="s">
        <v>142</v>
      </c>
      <c r="X13" s="418"/>
      <c r="Y13" s="418"/>
      <c r="Z13" s="418"/>
      <c r="AA13" s="418"/>
      <c r="AB13" s="408"/>
      <c r="AC13" s="458">
        <v>2458</v>
      </c>
      <c r="AD13" s="459"/>
      <c r="AE13" s="459"/>
      <c r="AF13" s="459"/>
      <c r="AG13" s="501"/>
      <c r="AH13" s="458">
        <v>2780</v>
      </c>
      <c r="AI13" s="459"/>
      <c r="AJ13" s="459"/>
      <c r="AK13" s="459"/>
      <c r="AL13" s="460"/>
      <c r="AM13" s="430" t="s">
        <v>143</v>
      </c>
      <c r="AN13" s="431"/>
      <c r="AO13" s="431"/>
      <c r="AP13" s="431"/>
      <c r="AQ13" s="431"/>
      <c r="AR13" s="431"/>
      <c r="AS13" s="431"/>
      <c r="AT13" s="432"/>
      <c r="AU13" s="433" t="s">
        <v>128</v>
      </c>
      <c r="AV13" s="434"/>
      <c r="AW13" s="434"/>
      <c r="AX13" s="434"/>
      <c r="AY13" s="435" t="s">
        <v>144</v>
      </c>
      <c r="AZ13" s="436"/>
      <c r="BA13" s="436"/>
      <c r="BB13" s="436"/>
      <c r="BC13" s="436"/>
      <c r="BD13" s="436"/>
      <c r="BE13" s="436"/>
      <c r="BF13" s="436"/>
      <c r="BG13" s="436"/>
      <c r="BH13" s="436"/>
      <c r="BI13" s="436"/>
      <c r="BJ13" s="436"/>
      <c r="BK13" s="436"/>
      <c r="BL13" s="436"/>
      <c r="BM13" s="437"/>
      <c r="BN13" s="438">
        <v>159892</v>
      </c>
      <c r="BO13" s="439"/>
      <c r="BP13" s="439"/>
      <c r="BQ13" s="439"/>
      <c r="BR13" s="439"/>
      <c r="BS13" s="439"/>
      <c r="BT13" s="439"/>
      <c r="BU13" s="440"/>
      <c r="BV13" s="438">
        <v>1302654</v>
      </c>
      <c r="BW13" s="439"/>
      <c r="BX13" s="439"/>
      <c r="BY13" s="439"/>
      <c r="BZ13" s="439"/>
      <c r="CA13" s="439"/>
      <c r="CB13" s="439"/>
      <c r="CC13" s="440"/>
      <c r="CD13" s="441" t="s">
        <v>145</v>
      </c>
      <c r="CE13" s="442"/>
      <c r="CF13" s="442"/>
      <c r="CG13" s="442"/>
      <c r="CH13" s="442"/>
      <c r="CI13" s="442"/>
      <c r="CJ13" s="442"/>
      <c r="CK13" s="442"/>
      <c r="CL13" s="442"/>
      <c r="CM13" s="442"/>
      <c r="CN13" s="442"/>
      <c r="CO13" s="442"/>
      <c r="CP13" s="442"/>
      <c r="CQ13" s="442"/>
      <c r="CR13" s="442"/>
      <c r="CS13" s="443"/>
      <c r="CT13" s="404">
        <v>13</v>
      </c>
      <c r="CU13" s="405"/>
      <c r="CV13" s="405"/>
      <c r="CW13" s="405"/>
      <c r="CX13" s="405"/>
      <c r="CY13" s="405"/>
      <c r="CZ13" s="405"/>
      <c r="DA13" s="406"/>
      <c r="DB13" s="404">
        <v>14.1</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146</v>
      </c>
      <c r="M14" s="489"/>
      <c r="N14" s="489"/>
      <c r="O14" s="489"/>
      <c r="P14" s="489"/>
      <c r="Q14" s="490"/>
      <c r="R14" s="491">
        <v>31975</v>
      </c>
      <c r="S14" s="492"/>
      <c r="T14" s="492"/>
      <c r="U14" s="492"/>
      <c r="V14" s="493"/>
      <c r="W14" s="397"/>
      <c r="X14" s="398"/>
      <c r="Y14" s="398"/>
      <c r="Z14" s="398"/>
      <c r="AA14" s="398"/>
      <c r="AB14" s="387"/>
      <c r="AC14" s="494">
        <v>14.9</v>
      </c>
      <c r="AD14" s="495"/>
      <c r="AE14" s="495"/>
      <c r="AF14" s="495"/>
      <c r="AG14" s="496"/>
      <c r="AH14" s="494">
        <v>16.3</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147</v>
      </c>
      <c r="CE14" s="503"/>
      <c r="CF14" s="503"/>
      <c r="CG14" s="503"/>
      <c r="CH14" s="503"/>
      <c r="CI14" s="503"/>
      <c r="CJ14" s="503"/>
      <c r="CK14" s="503"/>
      <c r="CL14" s="503"/>
      <c r="CM14" s="503"/>
      <c r="CN14" s="503"/>
      <c r="CO14" s="503"/>
      <c r="CP14" s="503"/>
      <c r="CQ14" s="503"/>
      <c r="CR14" s="503"/>
      <c r="CS14" s="504"/>
      <c r="CT14" s="505">
        <v>19.899999999999999</v>
      </c>
      <c r="CU14" s="506"/>
      <c r="CV14" s="506"/>
      <c r="CW14" s="506"/>
      <c r="CX14" s="506"/>
      <c r="CY14" s="506"/>
      <c r="CZ14" s="506"/>
      <c r="DA14" s="507"/>
      <c r="DB14" s="505">
        <v>41</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148</v>
      </c>
      <c r="N15" s="499"/>
      <c r="O15" s="499"/>
      <c r="P15" s="499"/>
      <c r="Q15" s="500"/>
      <c r="R15" s="491">
        <v>31841</v>
      </c>
      <c r="S15" s="492"/>
      <c r="T15" s="492"/>
      <c r="U15" s="492"/>
      <c r="V15" s="493"/>
      <c r="W15" s="417" t="s">
        <v>149</v>
      </c>
      <c r="X15" s="418"/>
      <c r="Y15" s="418"/>
      <c r="Z15" s="418"/>
      <c r="AA15" s="418"/>
      <c r="AB15" s="408"/>
      <c r="AC15" s="458">
        <v>4054</v>
      </c>
      <c r="AD15" s="459"/>
      <c r="AE15" s="459"/>
      <c r="AF15" s="459"/>
      <c r="AG15" s="501"/>
      <c r="AH15" s="458">
        <v>4213</v>
      </c>
      <c r="AI15" s="459"/>
      <c r="AJ15" s="459"/>
      <c r="AK15" s="459"/>
      <c r="AL15" s="460"/>
      <c r="AM15" s="430"/>
      <c r="AN15" s="431"/>
      <c r="AO15" s="431"/>
      <c r="AP15" s="431"/>
      <c r="AQ15" s="431"/>
      <c r="AR15" s="431"/>
      <c r="AS15" s="431"/>
      <c r="AT15" s="432"/>
      <c r="AU15" s="433"/>
      <c r="AV15" s="434"/>
      <c r="AW15" s="434"/>
      <c r="AX15" s="434"/>
      <c r="AY15" s="367" t="s">
        <v>150</v>
      </c>
      <c r="AZ15" s="368"/>
      <c r="BA15" s="368"/>
      <c r="BB15" s="368"/>
      <c r="BC15" s="368"/>
      <c r="BD15" s="368"/>
      <c r="BE15" s="368"/>
      <c r="BF15" s="368"/>
      <c r="BG15" s="368"/>
      <c r="BH15" s="368"/>
      <c r="BI15" s="368"/>
      <c r="BJ15" s="368"/>
      <c r="BK15" s="368"/>
      <c r="BL15" s="368"/>
      <c r="BM15" s="369"/>
      <c r="BN15" s="370">
        <v>3015321</v>
      </c>
      <c r="BO15" s="371"/>
      <c r="BP15" s="371"/>
      <c r="BQ15" s="371"/>
      <c r="BR15" s="371"/>
      <c r="BS15" s="371"/>
      <c r="BT15" s="371"/>
      <c r="BU15" s="372"/>
      <c r="BV15" s="370">
        <v>2904608</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24.5</v>
      </c>
      <c r="AD16" s="495"/>
      <c r="AE16" s="495"/>
      <c r="AF16" s="495"/>
      <c r="AG16" s="496"/>
      <c r="AH16" s="494">
        <v>24.7</v>
      </c>
      <c r="AI16" s="495"/>
      <c r="AJ16" s="495"/>
      <c r="AK16" s="495"/>
      <c r="AL16" s="497"/>
      <c r="AM16" s="430"/>
      <c r="AN16" s="431"/>
      <c r="AO16" s="431"/>
      <c r="AP16" s="431"/>
      <c r="AQ16" s="431"/>
      <c r="AR16" s="431"/>
      <c r="AS16" s="431"/>
      <c r="AT16" s="432"/>
      <c r="AU16" s="433"/>
      <c r="AV16" s="434"/>
      <c r="AW16" s="434"/>
      <c r="AX16" s="434"/>
      <c r="AY16" s="435" t="s">
        <v>154</v>
      </c>
      <c r="AZ16" s="436"/>
      <c r="BA16" s="436"/>
      <c r="BB16" s="436"/>
      <c r="BC16" s="436"/>
      <c r="BD16" s="436"/>
      <c r="BE16" s="436"/>
      <c r="BF16" s="436"/>
      <c r="BG16" s="436"/>
      <c r="BH16" s="436"/>
      <c r="BI16" s="436"/>
      <c r="BJ16" s="436"/>
      <c r="BK16" s="436"/>
      <c r="BL16" s="436"/>
      <c r="BM16" s="437"/>
      <c r="BN16" s="438">
        <v>8220523</v>
      </c>
      <c r="BO16" s="439"/>
      <c r="BP16" s="439"/>
      <c r="BQ16" s="439"/>
      <c r="BR16" s="439"/>
      <c r="BS16" s="439"/>
      <c r="BT16" s="439"/>
      <c r="BU16" s="440"/>
      <c r="BV16" s="438">
        <v>8246609</v>
      </c>
      <c r="BW16" s="439"/>
      <c r="BX16" s="439"/>
      <c r="BY16" s="439"/>
      <c r="BZ16" s="439"/>
      <c r="CA16" s="439"/>
      <c r="CB16" s="439"/>
      <c r="CC16" s="440"/>
      <c r="CD16" s="194"/>
      <c r="CE16" s="519" t="s">
        <v>155</v>
      </c>
      <c r="CF16" s="519"/>
      <c r="CG16" s="519"/>
      <c r="CH16" s="519"/>
      <c r="CI16" s="519"/>
      <c r="CJ16" s="519"/>
      <c r="CK16" s="519"/>
      <c r="CL16" s="519"/>
      <c r="CM16" s="519"/>
      <c r="CN16" s="519"/>
      <c r="CO16" s="519"/>
      <c r="CP16" s="519"/>
      <c r="CQ16" s="519"/>
      <c r="CR16" s="519"/>
      <c r="CS16" s="520"/>
      <c r="CT16" s="404">
        <v>15.5</v>
      </c>
      <c r="CU16" s="405"/>
      <c r="CV16" s="405"/>
      <c r="CW16" s="405"/>
      <c r="CX16" s="405"/>
      <c r="CY16" s="405"/>
      <c r="CZ16" s="405"/>
      <c r="DA16" s="406"/>
      <c r="DB16" s="404">
        <v>14.6</v>
      </c>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6" t="s">
        <v>156</v>
      </c>
      <c r="N17" s="517"/>
      <c r="O17" s="517"/>
      <c r="P17" s="517"/>
      <c r="Q17" s="518"/>
      <c r="R17" s="513" t="s">
        <v>157</v>
      </c>
      <c r="S17" s="514"/>
      <c r="T17" s="514"/>
      <c r="U17" s="514"/>
      <c r="V17" s="515"/>
      <c r="W17" s="417" t="s">
        <v>158</v>
      </c>
      <c r="X17" s="418"/>
      <c r="Y17" s="418"/>
      <c r="Z17" s="418"/>
      <c r="AA17" s="418"/>
      <c r="AB17" s="408"/>
      <c r="AC17" s="458">
        <v>10016</v>
      </c>
      <c r="AD17" s="459"/>
      <c r="AE17" s="459"/>
      <c r="AF17" s="459"/>
      <c r="AG17" s="501"/>
      <c r="AH17" s="458">
        <v>10066</v>
      </c>
      <c r="AI17" s="459"/>
      <c r="AJ17" s="459"/>
      <c r="AK17" s="459"/>
      <c r="AL17" s="460"/>
      <c r="AM17" s="430"/>
      <c r="AN17" s="431"/>
      <c r="AO17" s="431"/>
      <c r="AP17" s="431"/>
      <c r="AQ17" s="431"/>
      <c r="AR17" s="431"/>
      <c r="AS17" s="431"/>
      <c r="AT17" s="432"/>
      <c r="AU17" s="433"/>
      <c r="AV17" s="434"/>
      <c r="AW17" s="434"/>
      <c r="AX17" s="434"/>
      <c r="AY17" s="435" t="s">
        <v>159</v>
      </c>
      <c r="AZ17" s="436"/>
      <c r="BA17" s="436"/>
      <c r="BB17" s="436"/>
      <c r="BC17" s="436"/>
      <c r="BD17" s="436"/>
      <c r="BE17" s="436"/>
      <c r="BF17" s="436"/>
      <c r="BG17" s="436"/>
      <c r="BH17" s="436"/>
      <c r="BI17" s="436"/>
      <c r="BJ17" s="436"/>
      <c r="BK17" s="436"/>
      <c r="BL17" s="436"/>
      <c r="BM17" s="437"/>
      <c r="BN17" s="438">
        <v>3745224</v>
      </c>
      <c r="BO17" s="439"/>
      <c r="BP17" s="439"/>
      <c r="BQ17" s="439"/>
      <c r="BR17" s="439"/>
      <c r="BS17" s="439"/>
      <c r="BT17" s="439"/>
      <c r="BU17" s="440"/>
      <c r="BV17" s="438">
        <v>3594536</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1" t="s">
        <v>160</v>
      </c>
      <c r="C18" s="450"/>
      <c r="D18" s="450"/>
      <c r="E18" s="522"/>
      <c r="F18" s="522"/>
      <c r="G18" s="522"/>
      <c r="H18" s="522"/>
      <c r="I18" s="522"/>
      <c r="J18" s="522"/>
      <c r="K18" s="522"/>
      <c r="L18" s="523">
        <v>217.05</v>
      </c>
      <c r="M18" s="523"/>
      <c r="N18" s="523"/>
      <c r="O18" s="523"/>
      <c r="P18" s="523"/>
      <c r="Q18" s="523"/>
      <c r="R18" s="524"/>
      <c r="S18" s="524"/>
      <c r="T18" s="524"/>
      <c r="U18" s="524"/>
      <c r="V18" s="525"/>
      <c r="W18" s="419"/>
      <c r="X18" s="420"/>
      <c r="Y18" s="420"/>
      <c r="Z18" s="420"/>
      <c r="AA18" s="420"/>
      <c r="AB18" s="411"/>
      <c r="AC18" s="526">
        <v>60.6</v>
      </c>
      <c r="AD18" s="527"/>
      <c r="AE18" s="527"/>
      <c r="AF18" s="527"/>
      <c r="AG18" s="528"/>
      <c r="AH18" s="526">
        <v>59</v>
      </c>
      <c r="AI18" s="527"/>
      <c r="AJ18" s="527"/>
      <c r="AK18" s="527"/>
      <c r="AL18" s="529"/>
      <c r="AM18" s="430"/>
      <c r="AN18" s="431"/>
      <c r="AO18" s="431"/>
      <c r="AP18" s="431"/>
      <c r="AQ18" s="431"/>
      <c r="AR18" s="431"/>
      <c r="AS18" s="431"/>
      <c r="AT18" s="432"/>
      <c r="AU18" s="433"/>
      <c r="AV18" s="434"/>
      <c r="AW18" s="434"/>
      <c r="AX18" s="434"/>
      <c r="AY18" s="435" t="s">
        <v>161</v>
      </c>
      <c r="AZ18" s="436"/>
      <c r="BA18" s="436"/>
      <c r="BB18" s="436"/>
      <c r="BC18" s="436"/>
      <c r="BD18" s="436"/>
      <c r="BE18" s="436"/>
      <c r="BF18" s="436"/>
      <c r="BG18" s="436"/>
      <c r="BH18" s="436"/>
      <c r="BI18" s="436"/>
      <c r="BJ18" s="436"/>
      <c r="BK18" s="436"/>
      <c r="BL18" s="436"/>
      <c r="BM18" s="437"/>
      <c r="BN18" s="438">
        <v>8528723</v>
      </c>
      <c r="BO18" s="439"/>
      <c r="BP18" s="439"/>
      <c r="BQ18" s="439"/>
      <c r="BR18" s="439"/>
      <c r="BS18" s="439"/>
      <c r="BT18" s="439"/>
      <c r="BU18" s="440"/>
      <c r="BV18" s="438">
        <v>8623605</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1" t="s">
        <v>162</v>
      </c>
      <c r="C19" s="450"/>
      <c r="D19" s="450"/>
      <c r="E19" s="522"/>
      <c r="F19" s="522"/>
      <c r="G19" s="522"/>
      <c r="H19" s="522"/>
      <c r="I19" s="522"/>
      <c r="J19" s="522"/>
      <c r="K19" s="522"/>
      <c r="L19" s="530">
        <v>147</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163</v>
      </c>
      <c r="AZ19" s="436"/>
      <c r="BA19" s="436"/>
      <c r="BB19" s="436"/>
      <c r="BC19" s="436"/>
      <c r="BD19" s="436"/>
      <c r="BE19" s="436"/>
      <c r="BF19" s="436"/>
      <c r="BG19" s="436"/>
      <c r="BH19" s="436"/>
      <c r="BI19" s="436"/>
      <c r="BJ19" s="436"/>
      <c r="BK19" s="436"/>
      <c r="BL19" s="436"/>
      <c r="BM19" s="437"/>
      <c r="BN19" s="438">
        <v>13318221</v>
      </c>
      <c r="BO19" s="439"/>
      <c r="BP19" s="439"/>
      <c r="BQ19" s="439"/>
      <c r="BR19" s="439"/>
      <c r="BS19" s="439"/>
      <c r="BT19" s="439"/>
      <c r="BU19" s="440"/>
      <c r="BV19" s="438">
        <v>12760250</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1" t="s">
        <v>164</v>
      </c>
      <c r="C20" s="450"/>
      <c r="D20" s="450"/>
      <c r="E20" s="522"/>
      <c r="F20" s="522"/>
      <c r="G20" s="522"/>
      <c r="H20" s="522"/>
      <c r="I20" s="522"/>
      <c r="J20" s="522"/>
      <c r="K20" s="522"/>
      <c r="L20" s="530">
        <v>11661</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1" t="s">
        <v>165</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50" t="s">
        <v>166</v>
      </c>
      <c r="C22" s="551"/>
      <c r="D22" s="552"/>
      <c r="E22" s="413" t="s">
        <v>1</v>
      </c>
      <c r="F22" s="418"/>
      <c r="G22" s="418"/>
      <c r="H22" s="418"/>
      <c r="I22" s="418"/>
      <c r="J22" s="418"/>
      <c r="K22" s="408"/>
      <c r="L22" s="413" t="s">
        <v>167</v>
      </c>
      <c r="M22" s="418"/>
      <c r="N22" s="418"/>
      <c r="O22" s="418"/>
      <c r="P22" s="408"/>
      <c r="Q22" s="559" t="s">
        <v>168</v>
      </c>
      <c r="R22" s="560"/>
      <c r="S22" s="560"/>
      <c r="T22" s="560"/>
      <c r="U22" s="560"/>
      <c r="V22" s="561"/>
      <c r="W22" s="565" t="s">
        <v>169</v>
      </c>
      <c r="X22" s="551"/>
      <c r="Y22" s="552"/>
      <c r="Z22" s="413" t="s">
        <v>1</v>
      </c>
      <c r="AA22" s="418"/>
      <c r="AB22" s="418"/>
      <c r="AC22" s="418"/>
      <c r="AD22" s="418"/>
      <c r="AE22" s="418"/>
      <c r="AF22" s="418"/>
      <c r="AG22" s="408"/>
      <c r="AH22" s="570" t="s">
        <v>170</v>
      </c>
      <c r="AI22" s="418"/>
      <c r="AJ22" s="418"/>
      <c r="AK22" s="418"/>
      <c r="AL22" s="408"/>
      <c r="AM22" s="570" t="s">
        <v>171</v>
      </c>
      <c r="AN22" s="571"/>
      <c r="AO22" s="571"/>
      <c r="AP22" s="571"/>
      <c r="AQ22" s="571"/>
      <c r="AR22" s="572"/>
      <c r="AS22" s="559" t="s">
        <v>168</v>
      </c>
      <c r="AT22" s="560"/>
      <c r="AU22" s="560"/>
      <c r="AV22" s="560"/>
      <c r="AW22" s="560"/>
      <c r="AX22" s="576"/>
      <c r="AY22" s="367" t="s">
        <v>172</v>
      </c>
      <c r="AZ22" s="368"/>
      <c r="BA22" s="368"/>
      <c r="BB22" s="368"/>
      <c r="BC22" s="368"/>
      <c r="BD22" s="368"/>
      <c r="BE22" s="368"/>
      <c r="BF22" s="368"/>
      <c r="BG22" s="368"/>
      <c r="BH22" s="368"/>
      <c r="BI22" s="368"/>
      <c r="BJ22" s="368"/>
      <c r="BK22" s="368"/>
      <c r="BL22" s="368"/>
      <c r="BM22" s="369"/>
      <c r="BN22" s="370">
        <v>11510886</v>
      </c>
      <c r="BO22" s="371"/>
      <c r="BP22" s="371"/>
      <c r="BQ22" s="371"/>
      <c r="BR22" s="371"/>
      <c r="BS22" s="371"/>
      <c r="BT22" s="371"/>
      <c r="BU22" s="372"/>
      <c r="BV22" s="370">
        <v>12299100</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173</v>
      </c>
      <c r="AZ23" s="436"/>
      <c r="BA23" s="436"/>
      <c r="BB23" s="436"/>
      <c r="BC23" s="436"/>
      <c r="BD23" s="436"/>
      <c r="BE23" s="436"/>
      <c r="BF23" s="436"/>
      <c r="BG23" s="436"/>
      <c r="BH23" s="436"/>
      <c r="BI23" s="436"/>
      <c r="BJ23" s="436"/>
      <c r="BK23" s="436"/>
      <c r="BL23" s="436"/>
      <c r="BM23" s="437"/>
      <c r="BN23" s="438">
        <v>10053510</v>
      </c>
      <c r="BO23" s="439"/>
      <c r="BP23" s="439"/>
      <c r="BQ23" s="439"/>
      <c r="BR23" s="439"/>
      <c r="BS23" s="439"/>
      <c r="BT23" s="439"/>
      <c r="BU23" s="440"/>
      <c r="BV23" s="438">
        <v>10389371</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53"/>
      <c r="C24" s="554"/>
      <c r="D24" s="555"/>
      <c r="E24" s="457" t="s">
        <v>174</v>
      </c>
      <c r="F24" s="431"/>
      <c r="G24" s="431"/>
      <c r="H24" s="431"/>
      <c r="I24" s="431"/>
      <c r="J24" s="431"/>
      <c r="K24" s="432"/>
      <c r="L24" s="458">
        <v>1</v>
      </c>
      <c r="M24" s="459"/>
      <c r="N24" s="459"/>
      <c r="O24" s="459"/>
      <c r="P24" s="501"/>
      <c r="Q24" s="458">
        <v>8000</v>
      </c>
      <c r="R24" s="459"/>
      <c r="S24" s="459"/>
      <c r="T24" s="459"/>
      <c r="U24" s="459"/>
      <c r="V24" s="501"/>
      <c r="W24" s="566"/>
      <c r="X24" s="554"/>
      <c r="Y24" s="555"/>
      <c r="Z24" s="457" t="s">
        <v>175</v>
      </c>
      <c r="AA24" s="431"/>
      <c r="AB24" s="431"/>
      <c r="AC24" s="431"/>
      <c r="AD24" s="431"/>
      <c r="AE24" s="431"/>
      <c r="AF24" s="431"/>
      <c r="AG24" s="432"/>
      <c r="AH24" s="458">
        <v>247</v>
      </c>
      <c r="AI24" s="459"/>
      <c r="AJ24" s="459"/>
      <c r="AK24" s="459"/>
      <c r="AL24" s="501"/>
      <c r="AM24" s="458">
        <v>704444</v>
      </c>
      <c r="AN24" s="459"/>
      <c r="AO24" s="459"/>
      <c r="AP24" s="459"/>
      <c r="AQ24" s="459"/>
      <c r="AR24" s="501"/>
      <c r="AS24" s="458">
        <v>2852</v>
      </c>
      <c r="AT24" s="459"/>
      <c r="AU24" s="459"/>
      <c r="AV24" s="459"/>
      <c r="AW24" s="459"/>
      <c r="AX24" s="460"/>
      <c r="AY24" s="544" t="s">
        <v>176</v>
      </c>
      <c r="AZ24" s="545"/>
      <c r="BA24" s="545"/>
      <c r="BB24" s="545"/>
      <c r="BC24" s="545"/>
      <c r="BD24" s="545"/>
      <c r="BE24" s="545"/>
      <c r="BF24" s="545"/>
      <c r="BG24" s="545"/>
      <c r="BH24" s="545"/>
      <c r="BI24" s="545"/>
      <c r="BJ24" s="545"/>
      <c r="BK24" s="545"/>
      <c r="BL24" s="545"/>
      <c r="BM24" s="546"/>
      <c r="BN24" s="438">
        <v>6579078</v>
      </c>
      <c r="BO24" s="439"/>
      <c r="BP24" s="439"/>
      <c r="BQ24" s="439"/>
      <c r="BR24" s="439"/>
      <c r="BS24" s="439"/>
      <c r="BT24" s="439"/>
      <c r="BU24" s="440"/>
      <c r="BV24" s="438">
        <v>6938059</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53"/>
      <c r="C25" s="554"/>
      <c r="D25" s="555"/>
      <c r="E25" s="457" t="s">
        <v>177</v>
      </c>
      <c r="F25" s="431"/>
      <c r="G25" s="431"/>
      <c r="H25" s="431"/>
      <c r="I25" s="431"/>
      <c r="J25" s="431"/>
      <c r="K25" s="432"/>
      <c r="L25" s="458">
        <v>1</v>
      </c>
      <c r="M25" s="459"/>
      <c r="N25" s="459"/>
      <c r="O25" s="459"/>
      <c r="P25" s="501"/>
      <c r="Q25" s="458">
        <v>6500</v>
      </c>
      <c r="R25" s="459"/>
      <c r="S25" s="459"/>
      <c r="T25" s="459"/>
      <c r="U25" s="459"/>
      <c r="V25" s="501"/>
      <c r="W25" s="566"/>
      <c r="X25" s="554"/>
      <c r="Y25" s="555"/>
      <c r="Z25" s="457" t="s">
        <v>178</v>
      </c>
      <c r="AA25" s="431"/>
      <c r="AB25" s="431"/>
      <c r="AC25" s="431"/>
      <c r="AD25" s="431"/>
      <c r="AE25" s="431"/>
      <c r="AF25" s="431"/>
      <c r="AG25" s="432"/>
      <c r="AH25" s="458" t="s">
        <v>179</v>
      </c>
      <c r="AI25" s="459"/>
      <c r="AJ25" s="459"/>
      <c r="AK25" s="459"/>
      <c r="AL25" s="501"/>
      <c r="AM25" s="458" t="s">
        <v>179</v>
      </c>
      <c r="AN25" s="459"/>
      <c r="AO25" s="459"/>
      <c r="AP25" s="459"/>
      <c r="AQ25" s="459"/>
      <c r="AR25" s="501"/>
      <c r="AS25" s="458" t="s">
        <v>179</v>
      </c>
      <c r="AT25" s="459"/>
      <c r="AU25" s="459"/>
      <c r="AV25" s="459"/>
      <c r="AW25" s="459"/>
      <c r="AX25" s="460"/>
      <c r="AY25" s="367" t="s">
        <v>180</v>
      </c>
      <c r="AZ25" s="368"/>
      <c r="BA25" s="368"/>
      <c r="BB25" s="368"/>
      <c r="BC25" s="368"/>
      <c r="BD25" s="368"/>
      <c r="BE25" s="368"/>
      <c r="BF25" s="368"/>
      <c r="BG25" s="368"/>
      <c r="BH25" s="368"/>
      <c r="BI25" s="368"/>
      <c r="BJ25" s="368"/>
      <c r="BK25" s="368"/>
      <c r="BL25" s="368"/>
      <c r="BM25" s="369"/>
      <c r="BN25" s="370">
        <v>189516</v>
      </c>
      <c r="BO25" s="371"/>
      <c r="BP25" s="371"/>
      <c r="BQ25" s="371"/>
      <c r="BR25" s="371"/>
      <c r="BS25" s="371"/>
      <c r="BT25" s="371"/>
      <c r="BU25" s="372"/>
      <c r="BV25" s="370">
        <v>347310</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53"/>
      <c r="C26" s="554"/>
      <c r="D26" s="555"/>
      <c r="E26" s="457" t="s">
        <v>181</v>
      </c>
      <c r="F26" s="431"/>
      <c r="G26" s="431"/>
      <c r="H26" s="431"/>
      <c r="I26" s="431"/>
      <c r="J26" s="431"/>
      <c r="K26" s="432"/>
      <c r="L26" s="458">
        <v>1</v>
      </c>
      <c r="M26" s="459"/>
      <c r="N26" s="459"/>
      <c r="O26" s="459"/>
      <c r="P26" s="501"/>
      <c r="Q26" s="458">
        <v>5500</v>
      </c>
      <c r="R26" s="459"/>
      <c r="S26" s="459"/>
      <c r="T26" s="459"/>
      <c r="U26" s="459"/>
      <c r="V26" s="501"/>
      <c r="W26" s="566"/>
      <c r="X26" s="554"/>
      <c r="Y26" s="555"/>
      <c r="Z26" s="457" t="s">
        <v>182</v>
      </c>
      <c r="AA26" s="578"/>
      <c r="AB26" s="578"/>
      <c r="AC26" s="578"/>
      <c r="AD26" s="578"/>
      <c r="AE26" s="578"/>
      <c r="AF26" s="578"/>
      <c r="AG26" s="579"/>
      <c r="AH26" s="458">
        <v>11</v>
      </c>
      <c r="AI26" s="459"/>
      <c r="AJ26" s="459"/>
      <c r="AK26" s="459"/>
      <c r="AL26" s="501"/>
      <c r="AM26" s="458">
        <v>35002</v>
      </c>
      <c r="AN26" s="459"/>
      <c r="AO26" s="459"/>
      <c r="AP26" s="459"/>
      <c r="AQ26" s="459"/>
      <c r="AR26" s="501"/>
      <c r="AS26" s="458">
        <v>3182</v>
      </c>
      <c r="AT26" s="459"/>
      <c r="AU26" s="459"/>
      <c r="AV26" s="459"/>
      <c r="AW26" s="459"/>
      <c r="AX26" s="460"/>
      <c r="AY26" s="441" t="s">
        <v>183</v>
      </c>
      <c r="AZ26" s="442"/>
      <c r="BA26" s="442"/>
      <c r="BB26" s="442"/>
      <c r="BC26" s="442"/>
      <c r="BD26" s="442"/>
      <c r="BE26" s="442"/>
      <c r="BF26" s="442"/>
      <c r="BG26" s="442"/>
      <c r="BH26" s="442"/>
      <c r="BI26" s="442"/>
      <c r="BJ26" s="442"/>
      <c r="BK26" s="442"/>
      <c r="BL26" s="442"/>
      <c r="BM26" s="443"/>
      <c r="BN26" s="438" t="s">
        <v>179</v>
      </c>
      <c r="BO26" s="439"/>
      <c r="BP26" s="439"/>
      <c r="BQ26" s="439"/>
      <c r="BR26" s="439"/>
      <c r="BS26" s="439"/>
      <c r="BT26" s="439"/>
      <c r="BU26" s="440"/>
      <c r="BV26" s="438" t="s">
        <v>179</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53"/>
      <c r="C27" s="554"/>
      <c r="D27" s="555"/>
      <c r="E27" s="457" t="s">
        <v>184</v>
      </c>
      <c r="F27" s="431"/>
      <c r="G27" s="431"/>
      <c r="H27" s="431"/>
      <c r="I27" s="431"/>
      <c r="J27" s="431"/>
      <c r="K27" s="432"/>
      <c r="L27" s="458">
        <v>1</v>
      </c>
      <c r="M27" s="459"/>
      <c r="N27" s="459"/>
      <c r="O27" s="459"/>
      <c r="P27" s="501"/>
      <c r="Q27" s="458">
        <v>4140</v>
      </c>
      <c r="R27" s="459"/>
      <c r="S27" s="459"/>
      <c r="T27" s="459"/>
      <c r="U27" s="459"/>
      <c r="V27" s="501"/>
      <c r="W27" s="566"/>
      <c r="X27" s="554"/>
      <c r="Y27" s="555"/>
      <c r="Z27" s="457" t="s">
        <v>185</v>
      </c>
      <c r="AA27" s="431"/>
      <c r="AB27" s="431"/>
      <c r="AC27" s="431"/>
      <c r="AD27" s="431"/>
      <c r="AE27" s="431"/>
      <c r="AF27" s="431"/>
      <c r="AG27" s="432"/>
      <c r="AH27" s="458">
        <v>5</v>
      </c>
      <c r="AI27" s="459"/>
      <c r="AJ27" s="459"/>
      <c r="AK27" s="459"/>
      <c r="AL27" s="501"/>
      <c r="AM27" s="458">
        <v>21625</v>
      </c>
      <c r="AN27" s="459"/>
      <c r="AO27" s="459"/>
      <c r="AP27" s="459"/>
      <c r="AQ27" s="459"/>
      <c r="AR27" s="501"/>
      <c r="AS27" s="458">
        <v>4325</v>
      </c>
      <c r="AT27" s="459"/>
      <c r="AU27" s="459"/>
      <c r="AV27" s="459"/>
      <c r="AW27" s="459"/>
      <c r="AX27" s="460"/>
      <c r="AY27" s="502" t="s">
        <v>186</v>
      </c>
      <c r="AZ27" s="503"/>
      <c r="BA27" s="503"/>
      <c r="BB27" s="503"/>
      <c r="BC27" s="503"/>
      <c r="BD27" s="503"/>
      <c r="BE27" s="503"/>
      <c r="BF27" s="503"/>
      <c r="BG27" s="503"/>
      <c r="BH27" s="503"/>
      <c r="BI27" s="503"/>
      <c r="BJ27" s="503"/>
      <c r="BK27" s="503"/>
      <c r="BL27" s="503"/>
      <c r="BM27" s="504"/>
      <c r="BN27" s="547" t="s">
        <v>179</v>
      </c>
      <c r="BO27" s="548"/>
      <c r="BP27" s="548"/>
      <c r="BQ27" s="548"/>
      <c r="BR27" s="548"/>
      <c r="BS27" s="548"/>
      <c r="BT27" s="548"/>
      <c r="BU27" s="549"/>
      <c r="BV27" s="547" t="s">
        <v>179</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53"/>
      <c r="C28" s="554"/>
      <c r="D28" s="555"/>
      <c r="E28" s="457" t="s">
        <v>187</v>
      </c>
      <c r="F28" s="431"/>
      <c r="G28" s="431"/>
      <c r="H28" s="431"/>
      <c r="I28" s="431"/>
      <c r="J28" s="431"/>
      <c r="K28" s="432"/>
      <c r="L28" s="458">
        <v>1</v>
      </c>
      <c r="M28" s="459"/>
      <c r="N28" s="459"/>
      <c r="O28" s="459"/>
      <c r="P28" s="501"/>
      <c r="Q28" s="458">
        <v>3820</v>
      </c>
      <c r="R28" s="459"/>
      <c r="S28" s="459"/>
      <c r="T28" s="459"/>
      <c r="U28" s="459"/>
      <c r="V28" s="501"/>
      <c r="W28" s="566"/>
      <c r="X28" s="554"/>
      <c r="Y28" s="555"/>
      <c r="Z28" s="457" t="s">
        <v>188</v>
      </c>
      <c r="AA28" s="431"/>
      <c r="AB28" s="431"/>
      <c r="AC28" s="431"/>
      <c r="AD28" s="431"/>
      <c r="AE28" s="431"/>
      <c r="AF28" s="431"/>
      <c r="AG28" s="432"/>
      <c r="AH28" s="458" t="s">
        <v>179</v>
      </c>
      <c r="AI28" s="459"/>
      <c r="AJ28" s="459"/>
      <c r="AK28" s="459"/>
      <c r="AL28" s="501"/>
      <c r="AM28" s="458" t="s">
        <v>179</v>
      </c>
      <c r="AN28" s="459"/>
      <c r="AO28" s="459"/>
      <c r="AP28" s="459"/>
      <c r="AQ28" s="459"/>
      <c r="AR28" s="501"/>
      <c r="AS28" s="458" t="s">
        <v>179</v>
      </c>
      <c r="AT28" s="459"/>
      <c r="AU28" s="459"/>
      <c r="AV28" s="459"/>
      <c r="AW28" s="459"/>
      <c r="AX28" s="460"/>
      <c r="AY28" s="580" t="s">
        <v>189</v>
      </c>
      <c r="AZ28" s="581"/>
      <c r="BA28" s="581"/>
      <c r="BB28" s="582"/>
      <c r="BC28" s="367" t="s">
        <v>50</v>
      </c>
      <c r="BD28" s="368"/>
      <c r="BE28" s="368"/>
      <c r="BF28" s="368"/>
      <c r="BG28" s="368"/>
      <c r="BH28" s="368"/>
      <c r="BI28" s="368"/>
      <c r="BJ28" s="368"/>
      <c r="BK28" s="368"/>
      <c r="BL28" s="368"/>
      <c r="BM28" s="369"/>
      <c r="BN28" s="370">
        <v>2478555</v>
      </c>
      <c r="BO28" s="371"/>
      <c r="BP28" s="371"/>
      <c r="BQ28" s="371"/>
      <c r="BR28" s="371"/>
      <c r="BS28" s="371"/>
      <c r="BT28" s="371"/>
      <c r="BU28" s="372"/>
      <c r="BV28" s="370">
        <v>1630780</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53"/>
      <c r="C29" s="554"/>
      <c r="D29" s="555"/>
      <c r="E29" s="457" t="s">
        <v>190</v>
      </c>
      <c r="F29" s="431"/>
      <c r="G29" s="431"/>
      <c r="H29" s="431"/>
      <c r="I29" s="431"/>
      <c r="J29" s="431"/>
      <c r="K29" s="432"/>
      <c r="L29" s="458">
        <v>14</v>
      </c>
      <c r="M29" s="459"/>
      <c r="N29" s="459"/>
      <c r="O29" s="459"/>
      <c r="P29" s="501"/>
      <c r="Q29" s="458">
        <v>3450</v>
      </c>
      <c r="R29" s="459"/>
      <c r="S29" s="459"/>
      <c r="T29" s="459"/>
      <c r="U29" s="459"/>
      <c r="V29" s="501"/>
      <c r="W29" s="567"/>
      <c r="X29" s="568"/>
      <c r="Y29" s="569"/>
      <c r="Z29" s="457" t="s">
        <v>191</v>
      </c>
      <c r="AA29" s="431"/>
      <c r="AB29" s="431"/>
      <c r="AC29" s="431"/>
      <c r="AD29" s="431"/>
      <c r="AE29" s="431"/>
      <c r="AF29" s="431"/>
      <c r="AG29" s="432"/>
      <c r="AH29" s="458">
        <v>252</v>
      </c>
      <c r="AI29" s="459"/>
      <c r="AJ29" s="459"/>
      <c r="AK29" s="459"/>
      <c r="AL29" s="501"/>
      <c r="AM29" s="458">
        <v>726069</v>
      </c>
      <c r="AN29" s="459"/>
      <c r="AO29" s="459"/>
      <c r="AP29" s="459"/>
      <c r="AQ29" s="459"/>
      <c r="AR29" s="501"/>
      <c r="AS29" s="458">
        <v>2881</v>
      </c>
      <c r="AT29" s="459"/>
      <c r="AU29" s="459"/>
      <c r="AV29" s="459"/>
      <c r="AW29" s="459"/>
      <c r="AX29" s="460"/>
      <c r="AY29" s="583"/>
      <c r="AZ29" s="584"/>
      <c r="BA29" s="584"/>
      <c r="BB29" s="585"/>
      <c r="BC29" s="435" t="s">
        <v>192</v>
      </c>
      <c r="BD29" s="436"/>
      <c r="BE29" s="436"/>
      <c r="BF29" s="436"/>
      <c r="BG29" s="436"/>
      <c r="BH29" s="436"/>
      <c r="BI29" s="436"/>
      <c r="BJ29" s="436"/>
      <c r="BK29" s="436"/>
      <c r="BL29" s="436"/>
      <c r="BM29" s="437"/>
      <c r="BN29" s="438">
        <v>6836</v>
      </c>
      <c r="BO29" s="439"/>
      <c r="BP29" s="439"/>
      <c r="BQ29" s="439"/>
      <c r="BR29" s="439"/>
      <c r="BS29" s="439"/>
      <c r="BT29" s="439"/>
      <c r="BU29" s="440"/>
      <c r="BV29" s="438">
        <v>6836</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193</v>
      </c>
      <c r="X30" s="594"/>
      <c r="Y30" s="594"/>
      <c r="Z30" s="594"/>
      <c r="AA30" s="594"/>
      <c r="AB30" s="594"/>
      <c r="AC30" s="594"/>
      <c r="AD30" s="594"/>
      <c r="AE30" s="594"/>
      <c r="AF30" s="594"/>
      <c r="AG30" s="595"/>
      <c r="AH30" s="526">
        <v>93.5</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52</v>
      </c>
      <c r="BD30" s="545"/>
      <c r="BE30" s="545"/>
      <c r="BF30" s="545"/>
      <c r="BG30" s="545"/>
      <c r="BH30" s="545"/>
      <c r="BI30" s="545"/>
      <c r="BJ30" s="545"/>
      <c r="BK30" s="545"/>
      <c r="BL30" s="545"/>
      <c r="BM30" s="546"/>
      <c r="BN30" s="547">
        <v>658149</v>
      </c>
      <c r="BO30" s="548"/>
      <c r="BP30" s="548"/>
      <c r="BQ30" s="548"/>
      <c r="BR30" s="548"/>
      <c r="BS30" s="548"/>
      <c r="BT30" s="548"/>
      <c r="BU30" s="549"/>
      <c r="BV30" s="547">
        <v>311107</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89" t="s">
        <v>194</v>
      </c>
      <c r="D32" s="589"/>
      <c r="E32" s="589"/>
      <c r="F32" s="589"/>
      <c r="G32" s="589"/>
      <c r="H32" s="589"/>
      <c r="I32" s="589"/>
      <c r="J32" s="589"/>
      <c r="K32" s="589"/>
      <c r="L32" s="589"/>
      <c r="M32" s="589"/>
      <c r="N32" s="589"/>
      <c r="O32" s="589"/>
      <c r="P32" s="589"/>
      <c r="Q32" s="589"/>
      <c r="R32" s="589"/>
      <c r="S32" s="589"/>
      <c r="U32" s="442" t="s">
        <v>195</v>
      </c>
      <c r="V32" s="442"/>
      <c r="W32" s="442"/>
      <c r="X32" s="442"/>
      <c r="Y32" s="442"/>
      <c r="Z32" s="442"/>
      <c r="AA32" s="442"/>
      <c r="AB32" s="442"/>
      <c r="AC32" s="442"/>
      <c r="AD32" s="442"/>
      <c r="AE32" s="442"/>
      <c r="AF32" s="442"/>
      <c r="AG32" s="442"/>
      <c r="AH32" s="442"/>
      <c r="AI32" s="442"/>
      <c r="AJ32" s="442"/>
      <c r="AK32" s="442"/>
      <c r="AM32" s="442" t="s">
        <v>196</v>
      </c>
      <c r="AN32" s="442"/>
      <c r="AO32" s="442"/>
      <c r="AP32" s="442"/>
      <c r="AQ32" s="442"/>
      <c r="AR32" s="442"/>
      <c r="AS32" s="442"/>
      <c r="AT32" s="442"/>
      <c r="AU32" s="442"/>
      <c r="AV32" s="442"/>
      <c r="AW32" s="442"/>
      <c r="AX32" s="442"/>
      <c r="AY32" s="442"/>
      <c r="AZ32" s="442"/>
      <c r="BA32" s="442"/>
      <c r="BB32" s="442"/>
      <c r="BC32" s="442"/>
      <c r="BE32" s="442" t="s">
        <v>197</v>
      </c>
      <c r="BF32" s="442"/>
      <c r="BG32" s="442"/>
      <c r="BH32" s="442"/>
      <c r="BI32" s="442"/>
      <c r="BJ32" s="442"/>
      <c r="BK32" s="442"/>
      <c r="BL32" s="442"/>
      <c r="BM32" s="442"/>
      <c r="BN32" s="442"/>
      <c r="BO32" s="442"/>
      <c r="BP32" s="442"/>
      <c r="BQ32" s="442"/>
      <c r="BR32" s="442"/>
      <c r="BS32" s="442"/>
      <c r="BT32" s="442"/>
      <c r="BU32" s="442"/>
      <c r="BW32" s="442" t="s">
        <v>198</v>
      </c>
      <c r="BX32" s="442"/>
      <c r="BY32" s="442"/>
      <c r="BZ32" s="442"/>
      <c r="CA32" s="442"/>
      <c r="CB32" s="442"/>
      <c r="CC32" s="442"/>
      <c r="CD32" s="442"/>
      <c r="CE32" s="442"/>
      <c r="CF32" s="442"/>
      <c r="CG32" s="442"/>
      <c r="CH32" s="442"/>
      <c r="CI32" s="442"/>
      <c r="CJ32" s="442"/>
      <c r="CK32" s="442"/>
      <c r="CL32" s="442"/>
      <c r="CM32" s="442"/>
      <c r="CO32" s="442" t="s">
        <v>199</v>
      </c>
      <c r="CP32" s="442"/>
      <c r="CQ32" s="442"/>
      <c r="CR32" s="442"/>
      <c r="CS32" s="442"/>
      <c r="CT32" s="442"/>
      <c r="CU32" s="442"/>
      <c r="CV32" s="442"/>
      <c r="CW32" s="442"/>
      <c r="CX32" s="442"/>
      <c r="CY32" s="442"/>
      <c r="CZ32" s="442"/>
      <c r="DA32" s="442"/>
      <c r="DB32" s="442"/>
      <c r="DC32" s="442"/>
      <c r="DD32" s="442"/>
      <c r="DE32" s="442"/>
      <c r="DI32" s="204"/>
    </row>
    <row r="33" spans="1:113" ht="13.5" customHeight="1" x14ac:dyDescent="0.15">
      <c r="A33" s="181"/>
      <c r="B33" s="205"/>
      <c r="C33" s="425" t="s">
        <v>200</v>
      </c>
      <c r="D33" s="425"/>
      <c r="E33" s="396" t="s">
        <v>201</v>
      </c>
      <c r="F33" s="396"/>
      <c r="G33" s="396"/>
      <c r="H33" s="396"/>
      <c r="I33" s="396"/>
      <c r="J33" s="396"/>
      <c r="K33" s="396"/>
      <c r="L33" s="396"/>
      <c r="M33" s="396"/>
      <c r="N33" s="396"/>
      <c r="O33" s="396"/>
      <c r="P33" s="396"/>
      <c r="Q33" s="396"/>
      <c r="R33" s="396"/>
      <c r="S33" s="396"/>
      <c r="T33" s="206"/>
      <c r="U33" s="425" t="s">
        <v>200</v>
      </c>
      <c r="V33" s="425"/>
      <c r="W33" s="396" t="s">
        <v>201</v>
      </c>
      <c r="X33" s="396"/>
      <c r="Y33" s="396"/>
      <c r="Z33" s="396"/>
      <c r="AA33" s="396"/>
      <c r="AB33" s="396"/>
      <c r="AC33" s="396"/>
      <c r="AD33" s="396"/>
      <c r="AE33" s="396"/>
      <c r="AF33" s="396"/>
      <c r="AG33" s="396"/>
      <c r="AH33" s="396"/>
      <c r="AI33" s="396"/>
      <c r="AJ33" s="396"/>
      <c r="AK33" s="396"/>
      <c r="AL33" s="206"/>
      <c r="AM33" s="425" t="s">
        <v>200</v>
      </c>
      <c r="AN33" s="425"/>
      <c r="AO33" s="396" t="s">
        <v>201</v>
      </c>
      <c r="AP33" s="396"/>
      <c r="AQ33" s="396"/>
      <c r="AR33" s="396"/>
      <c r="AS33" s="396"/>
      <c r="AT33" s="396"/>
      <c r="AU33" s="396"/>
      <c r="AV33" s="396"/>
      <c r="AW33" s="396"/>
      <c r="AX33" s="396"/>
      <c r="AY33" s="396"/>
      <c r="AZ33" s="396"/>
      <c r="BA33" s="396"/>
      <c r="BB33" s="396"/>
      <c r="BC33" s="396"/>
      <c r="BD33" s="207"/>
      <c r="BE33" s="396" t="s">
        <v>202</v>
      </c>
      <c r="BF33" s="396"/>
      <c r="BG33" s="396" t="s">
        <v>203</v>
      </c>
      <c r="BH33" s="396"/>
      <c r="BI33" s="396"/>
      <c r="BJ33" s="396"/>
      <c r="BK33" s="396"/>
      <c r="BL33" s="396"/>
      <c r="BM33" s="396"/>
      <c r="BN33" s="396"/>
      <c r="BO33" s="396"/>
      <c r="BP33" s="396"/>
      <c r="BQ33" s="396"/>
      <c r="BR33" s="396"/>
      <c r="BS33" s="396"/>
      <c r="BT33" s="396"/>
      <c r="BU33" s="396"/>
      <c r="BV33" s="207"/>
      <c r="BW33" s="425" t="s">
        <v>202</v>
      </c>
      <c r="BX33" s="425"/>
      <c r="BY33" s="396" t="s">
        <v>204</v>
      </c>
      <c r="BZ33" s="396"/>
      <c r="CA33" s="396"/>
      <c r="CB33" s="396"/>
      <c r="CC33" s="396"/>
      <c r="CD33" s="396"/>
      <c r="CE33" s="396"/>
      <c r="CF33" s="396"/>
      <c r="CG33" s="396"/>
      <c r="CH33" s="396"/>
      <c r="CI33" s="396"/>
      <c r="CJ33" s="396"/>
      <c r="CK33" s="396"/>
      <c r="CL33" s="396"/>
      <c r="CM33" s="396"/>
      <c r="CN33" s="206"/>
      <c r="CO33" s="425" t="s">
        <v>200</v>
      </c>
      <c r="CP33" s="425"/>
      <c r="CQ33" s="396" t="s">
        <v>205</v>
      </c>
      <c r="CR33" s="396"/>
      <c r="CS33" s="396"/>
      <c r="CT33" s="396"/>
      <c r="CU33" s="396"/>
      <c r="CV33" s="396"/>
      <c r="CW33" s="396"/>
      <c r="CX33" s="396"/>
      <c r="CY33" s="396"/>
      <c r="CZ33" s="396"/>
      <c r="DA33" s="396"/>
      <c r="DB33" s="396"/>
      <c r="DC33" s="396"/>
      <c r="DD33" s="396"/>
      <c r="DE33" s="396"/>
      <c r="DF33" s="206"/>
      <c r="DG33" s="596" t="s">
        <v>206</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f>IF(BG34="","",MAX(C34:D43,U34:V43,AM34:AN43)+1)</f>
        <v>9</v>
      </c>
      <c r="BF34" s="597"/>
      <c r="BG34" s="598" t="str">
        <f>IF('各会計、関係団体の財政状況及び健全化判断比率'!B34="","",'各会計、関係団体の財政状況及び健全化判断比率'!B34)</f>
        <v>農業集落排水事業特別会計</v>
      </c>
      <c r="BH34" s="598"/>
      <c r="BI34" s="598"/>
      <c r="BJ34" s="598"/>
      <c r="BK34" s="598"/>
      <c r="BL34" s="598"/>
      <c r="BM34" s="598"/>
      <c r="BN34" s="598"/>
      <c r="BO34" s="598"/>
      <c r="BP34" s="598"/>
      <c r="BQ34" s="598"/>
      <c r="BR34" s="598"/>
      <c r="BS34" s="598"/>
      <c r="BT34" s="598"/>
      <c r="BU34" s="598"/>
      <c r="BV34" s="181"/>
      <c r="BW34" s="597">
        <f>IF(BY34="","",MAX(C34:D43,U34:V43,AM34:AN43,BE34:BF43)+1)</f>
        <v>11</v>
      </c>
      <c r="BX34" s="597"/>
      <c r="BY34" s="598" t="str">
        <f>IF('各会計、関係団体の財政状況及び健全化判断比率'!B68="","",'各会計、関係団体の財政状況及び健全化判断比率'!B68)</f>
        <v>黒石地区清掃施設組合</v>
      </c>
      <c r="BZ34" s="598"/>
      <c r="CA34" s="598"/>
      <c r="CB34" s="598"/>
      <c r="CC34" s="598"/>
      <c r="CD34" s="598"/>
      <c r="CE34" s="598"/>
      <c r="CF34" s="598"/>
      <c r="CG34" s="598"/>
      <c r="CH34" s="598"/>
      <c r="CI34" s="598"/>
      <c r="CJ34" s="598"/>
      <c r="CK34" s="598"/>
      <c r="CL34" s="598"/>
      <c r="CM34" s="598"/>
      <c r="CN34" s="181"/>
      <c r="CO34" s="597">
        <f>IF(CQ34="","",MAX(C34:D43,U34:V43,AM34:AN43,BE34:BF43,BW34:BX43)+1)</f>
        <v>21</v>
      </c>
      <c r="CP34" s="597"/>
      <c r="CQ34" s="598" t="str">
        <f>IF('各会計、関係団体の財政状況及び健全化判断比率'!BS7="","",'各会計、関係団体の財政状況及び健全化判断比率'!BS7)</f>
        <v>㈶黒石市観光開発公社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姥懐霊園墓地特別会計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7</v>
      </c>
      <c r="AN35" s="597"/>
      <c r="AO35" s="598" t="str">
        <f>IF('各会計、関係団体の財政状況及び健全化判断比率'!B32="","",'各会計、関係団体の財政状況及び健全化判断比率'!B32)</f>
        <v>病院事業会計</v>
      </c>
      <c r="AP35" s="598"/>
      <c r="AQ35" s="598"/>
      <c r="AR35" s="598"/>
      <c r="AS35" s="598"/>
      <c r="AT35" s="598"/>
      <c r="AU35" s="598"/>
      <c r="AV35" s="598"/>
      <c r="AW35" s="598"/>
      <c r="AX35" s="598"/>
      <c r="AY35" s="598"/>
      <c r="AZ35" s="598"/>
      <c r="BA35" s="598"/>
      <c r="BB35" s="598"/>
      <c r="BC35" s="598"/>
      <c r="BD35" s="181"/>
      <c r="BE35" s="597">
        <f t="shared" ref="BE35:BE43" si="1">IF(BG35="","",BE34+1)</f>
        <v>10</v>
      </c>
      <c r="BF35" s="597"/>
      <c r="BG35" s="598" t="str">
        <f>IF('各会計、関係団体の財政状況及び健全化判断比率'!B35="","",'各会計、関係団体の財政状況及び健全化判断比率'!B35)</f>
        <v>温泉供給事業特別会計</v>
      </c>
      <c r="BH35" s="598"/>
      <c r="BI35" s="598"/>
      <c r="BJ35" s="598"/>
      <c r="BK35" s="598"/>
      <c r="BL35" s="598"/>
      <c r="BM35" s="598"/>
      <c r="BN35" s="598"/>
      <c r="BO35" s="598"/>
      <c r="BP35" s="598"/>
      <c r="BQ35" s="598"/>
      <c r="BR35" s="598"/>
      <c r="BS35" s="598"/>
      <c r="BT35" s="598"/>
      <c r="BU35" s="598"/>
      <c r="BV35" s="181"/>
      <c r="BW35" s="597">
        <f t="shared" ref="BW35:BW43" si="2">IF(BY35="","",BW34+1)</f>
        <v>12</v>
      </c>
      <c r="BX35" s="597"/>
      <c r="BY35" s="598" t="str">
        <f>IF('各会計、関係団体の財政状況及び健全化判断比率'!B69="","",'各会計、関係団体の財政状況及び健全化判断比率'!B69)</f>
        <v>弘前地区消防事務組合</v>
      </c>
      <c r="BZ35" s="598"/>
      <c r="CA35" s="598"/>
      <c r="CB35" s="598"/>
      <c r="CC35" s="598"/>
      <c r="CD35" s="598"/>
      <c r="CE35" s="598"/>
      <c r="CF35" s="598"/>
      <c r="CG35" s="598"/>
      <c r="CH35" s="598"/>
      <c r="CI35" s="598"/>
      <c r="CJ35" s="598"/>
      <c r="CK35" s="598"/>
      <c r="CL35" s="598"/>
      <c r="CM35" s="598"/>
      <c r="CN35" s="181"/>
      <c r="CO35" s="597">
        <f t="shared" ref="CO35:CO43" si="3">IF(CQ35="","",CO34+1)</f>
        <v>22</v>
      </c>
      <c r="CP35" s="597"/>
      <c r="CQ35" s="598" t="str">
        <f>IF('各会計、関係団体の財政状況及び健全化判断比率'!BS8="","",'各会計、関係団体の財政状況及び健全化判断比率'!BS8)</f>
        <v>㈶黒石市民財団</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f t="shared" si="0"/>
        <v>8</v>
      </c>
      <c r="AN36" s="597"/>
      <c r="AO36" s="598" t="str">
        <f>IF('各会計、関係団体の財政状況及び健全化判断比率'!B33="","",'各会計、関係団体の財政状況及び健全化判断比率'!B33)</f>
        <v>下水道事業会計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13</v>
      </c>
      <c r="BX36" s="597"/>
      <c r="BY36" s="598" t="str">
        <f>IF('各会計、関係団体の財政状況及び健全化判断比率'!B70="","",'各会計、関係団体の財政状況及び健全化判断比率'!B70)</f>
        <v>津軽広域水道企業団津軽事業部</v>
      </c>
      <c r="BZ36" s="598"/>
      <c r="CA36" s="598"/>
      <c r="CB36" s="598"/>
      <c r="CC36" s="598"/>
      <c r="CD36" s="598"/>
      <c r="CE36" s="598"/>
      <c r="CF36" s="598"/>
      <c r="CG36" s="598"/>
      <c r="CH36" s="598"/>
      <c r="CI36" s="598"/>
      <c r="CJ36" s="598"/>
      <c r="CK36" s="598"/>
      <c r="CL36" s="598"/>
      <c r="CM36" s="598"/>
      <c r="CN36" s="181"/>
      <c r="CO36" s="597">
        <f t="shared" si="3"/>
        <v>23</v>
      </c>
      <c r="CP36" s="597"/>
      <c r="CQ36" s="598" t="str">
        <f>IF('各会計、関係団体の財政状況及び健全化判断比率'!BS9="","",'各会計、関係団体の財政状況及び健全化判断比率'!BS9)</f>
        <v>津軽こみせ㈱</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14</v>
      </c>
      <c r="BX37" s="597"/>
      <c r="BY37" s="598" t="str">
        <f>IF('各会計、関係団体の財政状況及び健全化判断比率'!B71="","",'各会計、関係団体の財政状況及び健全化判断比率'!B71)</f>
        <v>津軽広域連合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15</v>
      </c>
      <c r="BX38" s="597"/>
      <c r="BY38" s="598" t="str">
        <f>IF('各会計、関係団体の財政状況及び健全化判断比率'!B72="","",'各会計、関係団体の財政状況及び健全化判断比率'!B72)</f>
        <v>青森県後期高齢者医療広域連合(一般会計)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16</v>
      </c>
      <c r="BX39" s="597"/>
      <c r="BY39" s="598" t="str">
        <f>IF('各会計、関係団体の財政状況及び健全化判断比率'!B73="","",'各会計、関係団体の財政状況及び健全化判断比率'!B73)</f>
        <v>青森県後期高齢者医療広域連合(特別会計)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17</v>
      </c>
      <c r="BX40" s="597"/>
      <c r="BY40" s="598" t="str">
        <f>IF('各会計、関係団体の財政状況及び健全化判断比率'!B74="","",'各会計、関係団体の財政状況及び健全化判断比率'!B74)</f>
        <v>青森県市町村総合事務組合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18</v>
      </c>
      <c r="BX41" s="597"/>
      <c r="BY41" s="598" t="str">
        <f>IF('各会計、関係団体の財政状況及び健全化判断比率'!B75="","",'各会計、関係団体の財政状況及び健全化判断比率'!B75)</f>
        <v>青森県市町村職員退職手当組合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19</v>
      </c>
      <c r="BX42" s="597"/>
      <c r="BY42" s="598" t="str">
        <f>IF('各会計、関係団体の財政状況及び健全化判断比率'!B76="","",'各会計、関係団体の財政状況及び健全化判断比率'!B76)</f>
        <v>青森県市長会館管理組合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20</v>
      </c>
      <c r="BX43" s="597"/>
      <c r="BY43" s="598" t="str">
        <f>IF('各会計、関係団体の財政状況及び健全化判断比率'!B77="","",'各会計、関係団体の財政状況及び健全化判断比率'!B77)</f>
        <v>青森県交通災害共済組合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207</v>
      </c>
      <c r="E46" s="600" t="s">
        <v>208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S7+Tw3Hznqnkmyu0IXTYCT/SkoIX55myd8zP6hhKt/Ahvm68ngJEnqmO1RKkdcbJd9p47nGmdRUoFszl9Jgy5A==" saltValue="bAVzJiAgMXWxKZeQR/Hvs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31" zoomScaleSheetLayoutView="100" workbookViewId="0">
      <selection activeCell="L44" sqref="L44"/>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151" t="s">
        <v>562</v>
      </c>
      <c r="D34" s="1151"/>
      <c r="E34" s="1152"/>
      <c r="F34" s="32" t="s">
        <v>563</v>
      </c>
      <c r="G34" s="33" t="s">
        <v>564</v>
      </c>
      <c r="H34" s="33" t="s">
        <v>565</v>
      </c>
      <c r="I34" s="33" t="s">
        <v>566</v>
      </c>
      <c r="J34" s="34" t="s">
        <v>567</v>
      </c>
      <c r="K34" s="22"/>
      <c r="L34" s="22"/>
      <c r="M34" s="22"/>
      <c r="N34" s="22"/>
      <c r="O34" s="22"/>
      <c r="P34" s="22"/>
    </row>
    <row r="35" spans="1:16" ht="39" customHeight="1" x14ac:dyDescent="0.15">
      <c r="A35" s="22"/>
      <c r="B35" s="35"/>
      <c r="C35" s="1145" t="s">
        <v>568</v>
      </c>
      <c r="D35" s="1146"/>
      <c r="E35" s="1147"/>
      <c r="F35" s="36">
        <v>9.2100000000000009</v>
      </c>
      <c r="G35" s="37">
        <v>10.19</v>
      </c>
      <c r="H35" s="37">
        <v>11.36</v>
      </c>
      <c r="I35" s="37">
        <v>12.03</v>
      </c>
      <c r="J35" s="38">
        <v>13.17</v>
      </c>
      <c r="K35" s="22"/>
      <c r="L35" s="22"/>
      <c r="M35" s="22"/>
      <c r="N35" s="22"/>
      <c r="O35" s="22"/>
      <c r="P35" s="22"/>
    </row>
    <row r="36" spans="1:16" ht="39" customHeight="1" x14ac:dyDescent="0.15">
      <c r="A36" s="22"/>
      <c r="B36" s="35"/>
      <c r="C36" s="1145" t="s">
        <v>569</v>
      </c>
      <c r="D36" s="1146"/>
      <c r="E36" s="1147"/>
      <c r="F36" s="36">
        <v>3.51</v>
      </c>
      <c r="G36" s="37">
        <v>4.8499999999999996</v>
      </c>
      <c r="H36" s="37">
        <v>8.9499999999999993</v>
      </c>
      <c r="I36" s="37">
        <v>18.16</v>
      </c>
      <c r="J36" s="38">
        <v>11.16</v>
      </c>
      <c r="K36" s="22"/>
      <c r="L36" s="22"/>
      <c r="M36" s="22"/>
      <c r="N36" s="22"/>
      <c r="O36" s="22"/>
      <c r="P36" s="22"/>
    </row>
    <row r="37" spans="1:16" ht="39" customHeight="1" x14ac:dyDescent="0.15">
      <c r="A37" s="22"/>
      <c r="B37" s="35"/>
      <c r="C37" s="1145" t="s">
        <v>570</v>
      </c>
      <c r="D37" s="1146"/>
      <c r="E37" s="1147"/>
      <c r="F37" s="36">
        <v>3.28</v>
      </c>
      <c r="G37" s="37">
        <v>3.82</v>
      </c>
      <c r="H37" s="37">
        <v>3.93</v>
      </c>
      <c r="I37" s="37">
        <v>3.82</v>
      </c>
      <c r="J37" s="38">
        <v>3.83</v>
      </c>
      <c r="K37" s="22"/>
      <c r="L37" s="22"/>
      <c r="M37" s="22"/>
      <c r="N37" s="22"/>
      <c r="O37" s="22"/>
      <c r="P37" s="22"/>
    </row>
    <row r="38" spans="1:16" ht="39" customHeight="1" x14ac:dyDescent="0.15">
      <c r="A38" s="22"/>
      <c r="B38" s="35"/>
      <c r="C38" s="1145" t="s">
        <v>571</v>
      </c>
      <c r="D38" s="1146"/>
      <c r="E38" s="1147"/>
      <c r="F38" s="36">
        <v>2.2200000000000002</v>
      </c>
      <c r="G38" s="37">
        <v>1.52</v>
      </c>
      <c r="H38" s="37">
        <v>1.1000000000000001</v>
      </c>
      <c r="I38" s="37">
        <v>0.98</v>
      </c>
      <c r="J38" s="38">
        <v>1.27</v>
      </c>
      <c r="K38" s="22"/>
      <c r="L38" s="22"/>
      <c r="M38" s="22"/>
      <c r="N38" s="22"/>
      <c r="O38" s="22"/>
      <c r="P38" s="22"/>
    </row>
    <row r="39" spans="1:16" ht="39" customHeight="1" x14ac:dyDescent="0.15">
      <c r="A39" s="22"/>
      <c r="B39" s="35"/>
      <c r="C39" s="1145" t="s">
        <v>572</v>
      </c>
      <c r="D39" s="1146"/>
      <c r="E39" s="1147"/>
      <c r="F39" s="36">
        <v>2.83</v>
      </c>
      <c r="G39" s="37">
        <v>2.8</v>
      </c>
      <c r="H39" s="37">
        <v>1.19</v>
      </c>
      <c r="I39" s="37">
        <v>0.64</v>
      </c>
      <c r="J39" s="38">
        <v>1.01</v>
      </c>
      <c r="K39" s="22"/>
      <c r="L39" s="22"/>
      <c r="M39" s="22"/>
      <c r="N39" s="22"/>
      <c r="O39" s="22"/>
      <c r="P39" s="22"/>
    </row>
    <row r="40" spans="1:16" ht="39" customHeight="1" x14ac:dyDescent="0.15">
      <c r="A40" s="22"/>
      <c r="B40" s="35"/>
      <c r="C40" s="1145" t="s">
        <v>573</v>
      </c>
      <c r="D40" s="1146"/>
      <c r="E40" s="1147"/>
      <c r="F40" s="36">
        <v>0.15</v>
      </c>
      <c r="G40" s="37">
        <v>0.23</v>
      </c>
      <c r="H40" s="37">
        <v>0.28000000000000003</v>
      </c>
      <c r="I40" s="37">
        <v>0.28999999999999998</v>
      </c>
      <c r="J40" s="38">
        <v>0.25</v>
      </c>
      <c r="K40" s="22"/>
      <c r="L40" s="22"/>
      <c r="M40" s="22"/>
      <c r="N40" s="22"/>
      <c r="O40" s="22"/>
      <c r="P40" s="22"/>
    </row>
    <row r="41" spans="1:16" ht="39" customHeight="1" x14ac:dyDescent="0.15">
      <c r="A41" s="22"/>
      <c r="B41" s="35"/>
      <c r="C41" s="1145" t="s">
        <v>574</v>
      </c>
      <c r="D41" s="1146"/>
      <c r="E41" s="1147"/>
      <c r="F41" s="36">
        <v>0.05</v>
      </c>
      <c r="G41" s="37">
        <v>0.09</v>
      </c>
      <c r="H41" s="37">
        <v>0.11</v>
      </c>
      <c r="I41" s="37">
        <v>0.1</v>
      </c>
      <c r="J41" s="38">
        <v>0.14000000000000001</v>
      </c>
      <c r="K41" s="22"/>
      <c r="L41" s="22"/>
      <c r="M41" s="22"/>
      <c r="N41" s="22"/>
      <c r="O41" s="22"/>
      <c r="P41" s="22"/>
    </row>
    <row r="42" spans="1:16" ht="39" customHeight="1" x14ac:dyDescent="0.15">
      <c r="A42" s="22"/>
      <c r="B42" s="39"/>
      <c r="C42" s="1145" t="s">
        <v>575</v>
      </c>
      <c r="D42" s="1146"/>
      <c r="E42" s="1147"/>
      <c r="F42" s="36" t="s">
        <v>516</v>
      </c>
      <c r="G42" s="37" t="s">
        <v>516</v>
      </c>
      <c r="H42" s="37" t="s">
        <v>516</v>
      </c>
      <c r="I42" s="37" t="s">
        <v>516</v>
      </c>
      <c r="J42" s="38" t="s">
        <v>516</v>
      </c>
      <c r="K42" s="22"/>
      <c r="L42" s="22"/>
      <c r="M42" s="22"/>
      <c r="N42" s="22"/>
      <c r="O42" s="22"/>
      <c r="P42" s="22"/>
    </row>
    <row r="43" spans="1:16" ht="39" customHeight="1" thickBot="1" x14ac:dyDescent="0.2">
      <c r="A43" s="22"/>
      <c r="B43" s="40"/>
      <c r="C43" s="1148" t="s">
        <v>576</v>
      </c>
      <c r="D43" s="1149"/>
      <c r="E43" s="1150"/>
      <c r="F43" s="41">
        <v>0.15</v>
      </c>
      <c r="G43" s="42">
        <v>0.17</v>
      </c>
      <c r="H43" s="42">
        <v>0.16</v>
      </c>
      <c r="I43" s="42">
        <v>0.05</v>
      </c>
      <c r="J43" s="43">
        <v>0.04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Qz2DPyWfx2kVRQGW+Yn76H0tLXRCodZbajBMZqGrkbrSfgtJ/S9y3oqIHsGxd+KBBXkuUHeAqsrHbNpwHd3J5Q==" saltValue="BcSfili6IRuS5fdNwmQBu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A28" zoomScaleSheetLayoutView="55" workbookViewId="0">
      <selection activeCell="Q54" sqref="Q5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1708</v>
      </c>
      <c r="L45" s="60">
        <v>1622</v>
      </c>
      <c r="M45" s="60">
        <v>1503</v>
      </c>
      <c r="N45" s="60">
        <v>1509</v>
      </c>
      <c r="O45" s="61">
        <v>1478</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516</v>
      </c>
      <c r="L46" s="64" t="s">
        <v>516</v>
      </c>
      <c r="M46" s="64" t="s">
        <v>516</v>
      </c>
      <c r="N46" s="64" t="s">
        <v>516</v>
      </c>
      <c r="O46" s="65" t="s">
        <v>516</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516</v>
      </c>
      <c r="L47" s="64" t="s">
        <v>516</v>
      </c>
      <c r="M47" s="64" t="s">
        <v>516</v>
      </c>
      <c r="N47" s="64" t="s">
        <v>516</v>
      </c>
      <c r="O47" s="65" t="s">
        <v>516</v>
      </c>
      <c r="P47" s="48"/>
      <c r="Q47" s="48"/>
      <c r="R47" s="48"/>
      <c r="S47" s="48"/>
      <c r="T47" s="48"/>
      <c r="U47" s="48"/>
    </row>
    <row r="48" spans="1:21" ht="30.75" customHeight="1" x14ac:dyDescent="0.15">
      <c r="A48" s="48"/>
      <c r="B48" s="1155"/>
      <c r="C48" s="1156"/>
      <c r="D48" s="62"/>
      <c r="E48" s="1161" t="s">
        <v>15</v>
      </c>
      <c r="F48" s="1161"/>
      <c r="G48" s="1161"/>
      <c r="H48" s="1161"/>
      <c r="I48" s="1161"/>
      <c r="J48" s="1162"/>
      <c r="K48" s="63">
        <v>746</v>
      </c>
      <c r="L48" s="64">
        <v>683</v>
      </c>
      <c r="M48" s="64">
        <v>531</v>
      </c>
      <c r="N48" s="64">
        <v>518</v>
      </c>
      <c r="O48" s="65">
        <v>516</v>
      </c>
      <c r="P48" s="48"/>
      <c r="Q48" s="48"/>
      <c r="R48" s="48"/>
      <c r="S48" s="48"/>
      <c r="T48" s="48"/>
      <c r="U48" s="48"/>
    </row>
    <row r="49" spans="1:21" ht="30.75" customHeight="1" x14ac:dyDescent="0.15">
      <c r="A49" s="48"/>
      <c r="B49" s="1155"/>
      <c r="C49" s="1156"/>
      <c r="D49" s="62"/>
      <c r="E49" s="1161" t="s">
        <v>16</v>
      </c>
      <c r="F49" s="1161"/>
      <c r="G49" s="1161"/>
      <c r="H49" s="1161"/>
      <c r="I49" s="1161"/>
      <c r="J49" s="1162"/>
      <c r="K49" s="63">
        <v>56</v>
      </c>
      <c r="L49" s="64">
        <v>55</v>
      </c>
      <c r="M49" s="64">
        <v>62</v>
      </c>
      <c r="N49" s="64">
        <v>70</v>
      </c>
      <c r="O49" s="65">
        <v>69</v>
      </c>
      <c r="P49" s="48"/>
      <c r="Q49" s="48"/>
      <c r="R49" s="48"/>
      <c r="S49" s="48"/>
      <c r="T49" s="48"/>
      <c r="U49" s="48"/>
    </row>
    <row r="50" spans="1:21" ht="30.75" customHeight="1" x14ac:dyDescent="0.15">
      <c r="A50" s="48"/>
      <c r="B50" s="1155"/>
      <c r="C50" s="1156"/>
      <c r="D50" s="62"/>
      <c r="E50" s="1161" t="s">
        <v>17</v>
      </c>
      <c r="F50" s="1161"/>
      <c r="G50" s="1161"/>
      <c r="H50" s="1161"/>
      <c r="I50" s="1161"/>
      <c r="J50" s="1162"/>
      <c r="K50" s="63">
        <v>5</v>
      </c>
      <c r="L50" s="64">
        <v>5</v>
      </c>
      <c r="M50" s="64">
        <v>2</v>
      </c>
      <c r="N50" s="64" t="s">
        <v>516</v>
      </c>
      <c r="O50" s="65" t="s">
        <v>516</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516</v>
      </c>
      <c r="L51" s="64" t="s">
        <v>516</v>
      </c>
      <c r="M51" s="64" t="s">
        <v>516</v>
      </c>
      <c r="N51" s="64" t="s">
        <v>516</v>
      </c>
      <c r="O51" s="65" t="s">
        <v>516</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1175</v>
      </c>
      <c r="L52" s="64">
        <v>1105</v>
      </c>
      <c r="M52" s="64">
        <v>1047</v>
      </c>
      <c r="N52" s="64">
        <v>1031</v>
      </c>
      <c r="O52" s="65">
        <v>992</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1340</v>
      </c>
      <c r="L53" s="69">
        <v>1260</v>
      </c>
      <c r="M53" s="69">
        <v>1051</v>
      </c>
      <c r="N53" s="69">
        <v>1066</v>
      </c>
      <c r="O53" s="70">
        <v>1071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577</v>
      </c>
      <c r="P56" s="48"/>
      <c r="Q56" s="48"/>
      <c r="R56" s="48"/>
      <c r="S56" s="48"/>
      <c r="T56" s="48"/>
      <c r="U56" s="48"/>
    </row>
    <row r="57" spans="1:21" ht="31.5" customHeight="1" thickBot="1" x14ac:dyDescent="0.2">
      <c r="A57" s="48"/>
      <c r="B57" s="76"/>
      <c r="C57" s="77"/>
      <c r="D57" s="77"/>
      <c r="E57" s="78"/>
      <c r="F57" s="78"/>
      <c r="G57" s="78"/>
      <c r="H57" s="78"/>
      <c r="I57" s="78"/>
      <c r="J57" s="79" t="s">
        <v>2</v>
      </c>
      <c r="K57" s="80" t="s">
        <v>578</v>
      </c>
      <c r="L57" s="81" t="s">
        <v>579</v>
      </c>
      <c r="M57" s="81" t="s">
        <v>580</v>
      </c>
      <c r="N57" s="81" t="s">
        <v>581</v>
      </c>
      <c r="O57" s="82" t="s">
        <v>582</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oELnoi7xwMv4/YJSPelMB4lMUFFbV3CfWJqAuBi8n5D8c5Ug5t+/6LWc9GHp9HXQfe4MQ/wbmpsa/N772fkyCw==" saltValue="sZh6XQU9bYCN9zxpNSW2t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37"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557</v>
      </c>
      <c r="J40" s="103" t="s">
        <v>558</v>
      </c>
      <c r="K40" s="103" t="s">
        <v>559</v>
      </c>
      <c r="L40" s="103" t="s">
        <v>560</v>
      </c>
      <c r="M40" s="104" t="s">
        <v>561</v>
      </c>
    </row>
    <row r="41" spans="2:13" ht="27.75" customHeight="1" x14ac:dyDescent="0.15">
      <c r="B41" s="1184" t="s">
        <v>32</v>
      </c>
      <c r="C41" s="1185"/>
      <c r="D41" s="105"/>
      <c r="E41" s="1190" t="s">
        <v>33</v>
      </c>
      <c r="F41" s="1190"/>
      <c r="G41" s="1190"/>
      <c r="H41" s="1191"/>
      <c r="I41" s="355">
        <v>12269</v>
      </c>
      <c r="J41" s="356">
        <v>12718</v>
      </c>
      <c r="K41" s="356">
        <v>12286</v>
      </c>
      <c r="L41" s="356">
        <v>12299</v>
      </c>
      <c r="M41" s="357">
        <v>11511</v>
      </c>
    </row>
    <row r="42" spans="2:13" ht="27.75" customHeight="1" x14ac:dyDescent="0.15">
      <c r="B42" s="1186"/>
      <c r="C42" s="1187"/>
      <c r="D42" s="106"/>
      <c r="E42" s="1192" t="s">
        <v>34</v>
      </c>
      <c r="F42" s="1192"/>
      <c r="G42" s="1192"/>
      <c r="H42" s="1193"/>
      <c r="I42" s="358">
        <v>7</v>
      </c>
      <c r="J42" s="359">
        <v>2</v>
      </c>
      <c r="K42" s="359" t="s">
        <v>516</v>
      </c>
      <c r="L42" s="359" t="s">
        <v>516</v>
      </c>
      <c r="M42" s="360" t="s">
        <v>516</v>
      </c>
    </row>
    <row r="43" spans="2:13" ht="27.75" customHeight="1" x14ac:dyDescent="0.15">
      <c r="B43" s="1186"/>
      <c r="C43" s="1187"/>
      <c r="D43" s="106"/>
      <c r="E43" s="1192" t="s">
        <v>35</v>
      </c>
      <c r="F43" s="1192"/>
      <c r="G43" s="1192"/>
      <c r="H43" s="1193"/>
      <c r="I43" s="358">
        <v>5922</v>
      </c>
      <c r="J43" s="359">
        <v>5436</v>
      </c>
      <c r="K43" s="359">
        <v>5003</v>
      </c>
      <c r="L43" s="359">
        <v>4558</v>
      </c>
      <c r="M43" s="360">
        <v>4539</v>
      </c>
    </row>
    <row r="44" spans="2:13" ht="27.75" customHeight="1" x14ac:dyDescent="0.15">
      <c r="B44" s="1186"/>
      <c r="C44" s="1187"/>
      <c r="D44" s="106"/>
      <c r="E44" s="1192" t="s">
        <v>36</v>
      </c>
      <c r="F44" s="1192"/>
      <c r="G44" s="1192"/>
      <c r="H44" s="1193"/>
      <c r="I44" s="358">
        <v>419</v>
      </c>
      <c r="J44" s="359">
        <v>389</v>
      </c>
      <c r="K44" s="359">
        <v>353</v>
      </c>
      <c r="L44" s="359">
        <v>301</v>
      </c>
      <c r="M44" s="360">
        <v>229</v>
      </c>
    </row>
    <row r="45" spans="2:13" ht="27.75" customHeight="1" x14ac:dyDescent="0.15">
      <c r="B45" s="1186"/>
      <c r="C45" s="1187"/>
      <c r="D45" s="106"/>
      <c r="E45" s="1192" t="s">
        <v>37</v>
      </c>
      <c r="F45" s="1192"/>
      <c r="G45" s="1192"/>
      <c r="H45" s="1193"/>
      <c r="I45" s="358">
        <v>1476</v>
      </c>
      <c r="J45" s="359">
        <v>1341</v>
      </c>
      <c r="K45" s="359">
        <v>1205</v>
      </c>
      <c r="L45" s="359">
        <v>1105</v>
      </c>
      <c r="M45" s="360">
        <v>1056</v>
      </c>
    </row>
    <row r="46" spans="2:13" ht="27.75" customHeight="1" x14ac:dyDescent="0.15">
      <c r="B46" s="1186"/>
      <c r="C46" s="1187"/>
      <c r="D46" s="107"/>
      <c r="E46" s="1192" t="s">
        <v>38</v>
      </c>
      <c r="F46" s="1192"/>
      <c r="G46" s="1192"/>
      <c r="H46" s="1193"/>
      <c r="I46" s="358" t="s">
        <v>516</v>
      </c>
      <c r="J46" s="359" t="s">
        <v>516</v>
      </c>
      <c r="K46" s="359" t="s">
        <v>516</v>
      </c>
      <c r="L46" s="359" t="s">
        <v>516</v>
      </c>
      <c r="M46" s="360" t="s">
        <v>516</v>
      </c>
    </row>
    <row r="47" spans="2:13" ht="27.75" customHeight="1" x14ac:dyDescent="0.15">
      <c r="B47" s="1186"/>
      <c r="C47" s="1187"/>
      <c r="D47" s="108"/>
      <c r="E47" s="1194" t="s">
        <v>39</v>
      </c>
      <c r="F47" s="1195"/>
      <c r="G47" s="1195"/>
      <c r="H47" s="1196"/>
      <c r="I47" s="358" t="s">
        <v>516</v>
      </c>
      <c r="J47" s="359" t="s">
        <v>516</v>
      </c>
      <c r="K47" s="359" t="s">
        <v>516</v>
      </c>
      <c r="L47" s="359" t="s">
        <v>516</v>
      </c>
      <c r="M47" s="360" t="s">
        <v>516</v>
      </c>
    </row>
    <row r="48" spans="2:13" ht="27.75" customHeight="1" x14ac:dyDescent="0.15">
      <c r="B48" s="1186"/>
      <c r="C48" s="1187"/>
      <c r="D48" s="106"/>
      <c r="E48" s="1192" t="s">
        <v>40</v>
      </c>
      <c r="F48" s="1192"/>
      <c r="G48" s="1192"/>
      <c r="H48" s="1193"/>
      <c r="I48" s="358" t="s">
        <v>516</v>
      </c>
      <c r="J48" s="359" t="s">
        <v>516</v>
      </c>
      <c r="K48" s="359" t="s">
        <v>516</v>
      </c>
      <c r="L48" s="359" t="s">
        <v>516</v>
      </c>
      <c r="M48" s="360" t="s">
        <v>516</v>
      </c>
    </row>
    <row r="49" spans="2:13" ht="27.75" customHeight="1" x14ac:dyDescent="0.15">
      <c r="B49" s="1188"/>
      <c r="C49" s="1189"/>
      <c r="D49" s="106"/>
      <c r="E49" s="1192" t="s">
        <v>41</v>
      </c>
      <c r="F49" s="1192"/>
      <c r="G49" s="1192"/>
      <c r="H49" s="1193"/>
      <c r="I49" s="358" t="s">
        <v>516</v>
      </c>
      <c r="J49" s="359" t="s">
        <v>516</v>
      </c>
      <c r="K49" s="359" t="s">
        <v>516</v>
      </c>
      <c r="L49" s="359" t="s">
        <v>516</v>
      </c>
      <c r="M49" s="360" t="s">
        <v>516</v>
      </c>
    </row>
    <row r="50" spans="2:13" ht="27.75" customHeight="1" x14ac:dyDescent="0.15">
      <c r="B50" s="1197" t="s">
        <v>42</v>
      </c>
      <c r="C50" s="1198"/>
      <c r="D50" s="109"/>
      <c r="E50" s="1192" t="s">
        <v>43</v>
      </c>
      <c r="F50" s="1192"/>
      <c r="G50" s="1192"/>
      <c r="H50" s="1193"/>
      <c r="I50" s="358">
        <v>1878</v>
      </c>
      <c r="J50" s="359">
        <v>2260</v>
      </c>
      <c r="K50" s="359">
        <v>2649</v>
      </c>
      <c r="L50" s="359">
        <v>3193</v>
      </c>
      <c r="M50" s="360">
        <v>4531</v>
      </c>
    </row>
    <row r="51" spans="2:13" ht="27.75" customHeight="1" x14ac:dyDescent="0.15">
      <c r="B51" s="1186"/>
      <c r="C51" s="1187"/>
      <c r="D51" s="106"/>
      <c r="E51" s="1192" t="s">
        <v>44</v>
      </c>
      <c r="F51" s="1192"/>
      <c r="G51" s="1192"/>
      <c r="H51" s="1193"/>
      <c r="I51" s="358">
        <v>88</v>
      </c>
      <c r="J51" s="359">
        <v>35</v>
      </c>
      <c r="K51" s="359">
        <v>13</v>
      </c>
      <c r="L51" s="359">
        <v>12</v>
      </c>
      <c r="M51" s="360">
        <v>10</v>
      </c>
    </row>
    <row r="52" spans="2:13" ht="27.75" customHeight="1" x14ac:dyDescent="0.15">
      <c r="B52" s="1188"/>
      <c r="C52" s="1189"/>
      <c r="D52" s="106"/>
      <c r="E52" s="1192" t="s">
        <v>45</v>
      </c>
      <c r="F52" s="1192"/>
      <c r="G52" s="1192"/>
      <c r="H52" s="1193"/>
      <c r="I52" s="358">
        <v>11890</v>
      </c>
      <c r="J52" s="359">
        <v>12200</v>
      </c>
      <c r="K52" s="359">
        <v>12091</v>
      </c>
      <c r="L52" s="359">
        <v>11649</v>
      </c>
      <c r="M52" s="360">
        <v>11186</v>
      </c>
    </row>
    <row r="53" spans="2:13" ht="27.75" customHeight="1" thickBot="1" x14ac:dyDescent="0.2">
      <c r="B53" s="1199" t="s">
        <v>46</v>
      </c>
      <c r="C53" s="1200"/>
      <c r="D53" s="110"/>
      <c r="E53" s="1201" t="s">
        <v>47</v>
      </c>
      <c r="F53" s="1201"/>
      <c r="G53" s="1201"/>
      <c r="H53" s="1202"/>
      <c r="I53" s="361">
        <v>6237</v>
      </c>
      <c r="J53" s="362">
        <v>5391</v>
      </c>
      <c r="K53" s="362">
        <v>4093</v>
      </c>
      <c r="L53" s="362">
        <v>3409</v>
      </c>
      <c r="M53" s="363">
        <v>1607</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xGPu4Lzqs4gC2u9crLZLXLEANdaigYUK/DJd330I8oveUhLtaMEmugO5B8ERmhLqdYpP2sZ216JLCNAWtNeVZA==" saltValue="s8Xm5pDmbeiy4+dGkLyvp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C57" sqref="C57:E57"/>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559</v>
      </c>
      <c r="G54" s="119" t="s">
        <v>560</v>
      </c>
      <c r="H54" s="120" t="s">
        <v>561</v>
      </c>
    </row>
    <row r="55" spans="2:8" ht="52.5" customHeight="1" x14ac:dyDescent="0.15">
      <c r="B55" s="121"/>
      <c r="C55" s="1211" t="s">
        <v>50</v>
      </c>
      <c r="D55" s="1211"/>
      <c r="E55" s="1212"/>
      <c r="F55" s="122">
        <v>1217</v>
      </c>
      <c r="G55" s="122">
        <v>1631</v>
      </c>
      <c r="H55" s="123">
        <v>2479</v>
      </c>
    </row>
    <row r="56" spans="2:8" ht="52.5" customHeight="1" x14ac:dyDescent="0.15">
      <c r="B56" s="124"/>
      <c r="C56" s="1213" t="s">
        <v>51</v>
      </c>
      <c r="D56" s="1213"/>
      <c r="E56" s="1214"/>
      <c r="F56" s="125">
        <v>7</v>
      </c>
      <c r="G56" s="125">
        <v>7</v>
      </c>
      <c r="H56" s="126">
        <v>7</v>
      </c>
    </row>
    <row r="57" spans="2:8" ht="53.25" customHeight="1" x14ac:dyDescent="0.15">
      <c r="B57" s="124"/>
      <c r="C57" s="1215" t="s">
        <v>52</v>
      </c>
      <c r="D57" s="1215"/>
      <c r="E57" s="1216"/>
      <c r="F57" s="127">
        <v>282</v>
      </c>
      <c r="G57" s="127">
        <v>311</v>
      </c>
      <c r="H57" s="128">
        <v>658</v>
      </c>
    </row>
    <row r="58" spans="2:8" ht="45.75" customHeight="1" x14ac:dyDescent="0.15">
      <c r="B58" s="129"/>
      <c r="C58" s="1203" t="s">
        <v>596</v>
      </c>
      <c r="D58" s="1204"/>
      <c r="E58" s="1205"/>
      <c r="F58" s="130" t="s">
        <v>516</v>
      </c>
      <c r="G58" s="130" t="s">
        <v>516</v>
      </c>
      <c r="H58" s="131">
        <v>300</v>
      </c>
    </row>
    <row r="59" spans="2:8" ht="45.75" customHeight="1" x14ac:dyDescent="0.15">
      <c r="B59" s="129"/>
      <c r="C59" s="1203" t="s">
        <v>597</v>
      </c>
      <c r="D59" s="1204"/>
      <c r="E59" s="1205"/>
      <c r="F59" s="130">
        <v>61</v>
      </c>
      <c r="G59" s="130">
        <v>61</v>
      </c>
      <c r="H59" s="131">
        <v>61</v>
      </c>
    </row>
    <row r="60" spans="2:8" ht="45.75" customHeight="1" x14ac:dyDescent="0.15">
      <c r="B60" s="129"/>
      <c r="C60" s="1203" t="s">
        <v>598</v>
      </c>
      <c r="D60" s="1204"/>
      <c r="E60" s="1205"/>
      <c r="F60" s="130">
        <v>17</v>
      </c>
      <c r="G60" s="130">
        <v>27</v>
      </c>
      <c r="H60" s="131">
        <v>47</v>
      </c>
    </row>
    <row r="61" spans="2:8" ht="45.75" customHeight="1" x14ac:dyDescent="0.15">
      <c r="B61" s="129"/>
      <c r="C61" s="1203" t="s">
        <v>599</v>
      </c>
      <c r="D61" s="1204"/>
      <c r="E61" s="1205"/>
      <c r="F61" s="130">
        <v>23</v>
      </c>
      <c r="G61" s="130">
        <v>31</v>
      </c>
      <c r="H61" s="131">
        <v>42</v>
      </c>
    </row>
    <row r="62" spans="2:8" ht="45.75" customHeight="1" thickBot="1" x14ac:dyDescent="0.2">
      <c r="B62" s="132"/>
      <c r="C62" s="1206" t="s">
        <v>600</v>
      </c>
      <c r="D62" s="1207"/>
      <c r="E62" s="1208"/>
      <c r="F62" s="133">
        <v>31</v>
      </c>
      <c r="G62" s="133">
        <v>37</v>
      </c>
      <c r="H62" s="134">
        <v>39</v>
      </c>
    </row>
    <row r="63" spans="2:8" ht="52.5" customHeight="1" thickBot="1" x14ac:dyDescent="0.2">
      <c r="B63" s="135"/>
      <c r="C63" s="1209" t="s">
        <v>53</v>
      </c>
      <c r="D63" s="1209"/>
      <c r="E63" s="1210"/>
      <c r="F63" s="136">
        <v>1505</v>
      </c>
      <c r="G63" s="136">
        <v>1949</v>
      </c>
      <c r="H63" s="137">
        <v>3144</v>
      </c>
    </row>
    <row r="64" spans="2:8" x14ac:dyDescent="0.15"/>
  </sheetData>
  <sheetProtection algorithmName="SHA-512" hashValue="anCccDzZV7EjotRTq665tuBK3ioi02+iOozbhCjbp5gN3McJfUE1Cb9NxO8dGqytFLdGAYzMcXNtwrQqHOO7Zw==" saltValue="VvAqYf8E2jzeVRU813eHe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554</v>
      </c>
      <c r="G2" s="151"/>
      <c r="H2" s="152"/>
    </row>
    <row r="3" spans="1:8" x14ac:dyDescent="0.15">
      <c r="A3" s="148" t="s">
        <v>547</v>
      </c>
      <c r="B3" s="153"/>
      <c r="C3" s="154"/>
      <c r="D3" s="155">
        <v>45053</v>
      </c>
      <c r="E3" s="156"/>
      <c r="F3" s="157">
        <v>85173</v>
      </c>
      <c r="G3" s="158"/>
      <c r="H3" s="159"/>
    </row>
    <row r="4" spans="1:8" x14ac:dyDescent="0.15">
      <c r="A4" s="160"/>
      <c r="B4" s="161"/>
      <c r="C4" s="162"/>
      <c r="D4" s="163">
        <v>16927</v>
      </c>
      <c r="E4" s="164"/>
      <c r="F4" s="165">
        <v>43913</v>
      </c>
      <c r="G4" s="166"/>
      <c r="H4" s="167"/>
    </row>
    <row r="5" spans="1:8" x14ac:dyDescent="0.15">
      <c r="A5" s="148" t="s">
        <v>549</v>
      </c>
      <c r="B5" s="153"/>
      <c r="C5" s="154"/>
      <c r="D5" s="155">
        <v>96485</v>
      </c>
      <c r="E5" s="156"/>
      <c r="F5" s="157">
        <v>94081</v>
      </c>
      <c r="G5" s="158"/>
      <c r="H5" s="159"/>
    </row>
    <row r="6" spans="1:8" x14ac:dyDescent="0.15">
      <c r="A6" s="160"/>
      <c r="B6" s="161"/>
      <c r="C6" s="162"/>
      <c r="D6" s="163">
        <v>32396</v>
      </c>
      <c r="E6" s="164"/>
      <c r="F6" s="165">
        <v>48949</v>
      </c>
      <c r="G6" s="166"/>
      <c r="H6" s="167"/>
    </row>
    <row r="7" spans="1:8" x14ac:dyDescent="0.15">
      <c r="A7" s="148" t="s">
        <v>550</v>
      </c>
      <c r="B7" s="153"/>
      <c r="C7" s="154"/>
      <c r="D7" s="155">
        <v>49309</v>
      </c>
      <c r="E7" s="156"/>
      <c r="F7" s="157">
        <v>92632</v>
      </c>
      <c r="G7" s="158"/>
      <c r="H7" s="159"/>
    </row>
    <row r="8" spans="1:8" x14ac:dyDescent="0.15">
      <c r="A8" s="160"/>
      <c r="B8" s="161"/>
      <c r="C8" s="162"/>
      <c r="D8" s="163">
        <v>14561</v>
      </c>
      <c r="E8" s="164"/>
      <c r="F8" s="165">
        <v>47978</v>
      </c>
      <c r="G8" s="166"/>
      <c r="H8" s="167"/>
    </row>
    <row r="9" spans="1:8" x14ac:dyDescent="0.15">
      <c r="A9" s="148" t="s">
        <v>551</v>
      </c>
      <c r="B9" s="153"/>
      <c r="C9" s="154"/>
      <c r="D9" s="155">
        <v>54695</v>
      </c>
      <c r="E9" s="156"/>
      <c r="F9" s="157">
        <v>96469</v>
      </c>
      <c r="G9" s="158"/>
      <c r="H9" s="159"/>
    </row>
    <row r="10" spans="1:8" x14ac:dyDescent="0.15">
      <c r="A10" s="160"/>
      <c r="B10" s="161"/>
      <c r="C10" s="162"/>
      <c r="D10" s="163">
        <v>10398</v>
      </c>
      <c r="E10" s="164"/>
      <c r="F10" s="165">
        <v>49775</v>
      </c>
      <c r="G10" s="166"/>
      <c r="H10" s="167"/>
    </row>
    <row r="11" spans="1:8" x14ac:dyDescent="0.15">
      <c r="A11" s="148" t="s">
        <v>552</v>
      </c>
      <c r="B11" s="153"/>
      <c r="C11" s="154"/>
      <c r="D11" s="155">
        <v>46266</v>
      </c>
      <c r="E11" s="156"/>
      <c r="F11" s="157">
        <v>85743</v>
      </c>
      <c r="G11" s="158"/>
      <c r="H11" s="159"/>
    </row>
    <row r="12" spans="1:8" x14ac:dyDescent="0.15">
      <c r="A12" s="160"/>
      <c r="B12" s="161"/>
      <c r="C12" s="168"/>
      <c r="D12" s="163">
        <v>17672</v>
      </c>
      <c r="E12" s="164"/>
      <c r="F12" s="165">
        <v>45231</v>
      </c>
      <c r="G12" s="166"/>
      <c r="H12" s="167"/>
    </row>
    <row r="13" spans="1:8" x14ac:dyDescent="0.15">
      <c r="A13" s="148"/>
      <c r="B13" s="153"/>
      <c r="C13" s="169"/>
      <c r="D13" s="170">
        <v>58362</v>
      </c>
      <c r="E13" s="171"/>
      <c r="F13" s="172">
        <v>90820</v>
      </c>
      <c r="G13" s="173"/>
      <c r="H13" s="159"/>
    </row>
    <row r="14" spans="1:8" x14ac:dyDescent="0.15">
      <c r="A14" s="160"/>
      <c r="B14" s="161"/>
      <c r="C14" s="162"/>
      <c r="D14" s="163">
        <v>18391</v>
      </c>
      <c r="E14" s="164"/>
      <c r="F14" s="165">
        <v>47169</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3.67</v>
      </c>
      <c r="C19" s="174">
        <f>ROUND(VALUE(SUBSTITUTE(実質収支比率等に係る経年分析!G$48,"▲","-")),2)</f>
        <v>5.09</v>
      </c>
      <c r="D19" s="174">
        <f>ROUND(VALUE(SUBSTITUTE(実質収支比率等に係る経年分析!H$48,"▲","-")),2)</f>
        <v>9.25</v>
      </c>
      <c r="E19" s="174">
        <f>ROUND(VALUE(SUBSTITUTE(実質収支比率等に係る経年分析!I$48,"▲","-")),2)</f>
        <v>18.46</v>
      </c>
      <c r="F19" s="174">
        <f>ROUND(VALUE(SUBSTITUTE(実質収支比率等に係る経年分析!J$48,"▲","-")),2)</f>
        <v>11.43</v>
      </c>
    </row>
    <row r="20" spans="1:11" x14ac:dyDescent="0.15">
      <c r="A20" s="174" t="s">
        <v>57</v>
      </c>
      <c r="B20" s="174">
        <f>ROUND(VALUE(SUBSTITUTE(実質収支比率等に係る経年分析!F$47,"▲","-")),2)</f>
        <v>11.17</v>
      </c>
      <c r="C20" s="174">
        <f>ROUND(VALUE(SUBSTITUTE(実質収支比率等に係る経年分析!G$47,"▲","-")),2)</f>
        <v>13.12</v>
      </c>
      <c r="D20" s="174">
        <f>ROUND(VALUE(SUBSTITUTE(実質収支比率等に係る経年分析!H$47,"▲","-")),2)</f>
        <v>13.48</v>
      </c>
      <c r="E20" s="174">
        <f>ROUND(VALUE(SUBSTITUTE(実質収支比率等に係る経年分析!I$47,"▲","-")),2)</f>
        <v>17.47</v>
      </c>
      <c r="F20" s="174">
        <f>ROUND(VALUE(SUBSTITUTE(実質収支比率等に係る経年分析!J$47,"▲","-")),2)</f>
        <v>27.36</v>
      </c>
    </row>
    <row r="21" spans="1:11" x14ac:dyDescent="0.15">
      <c r="A21" s="174" t="s">
        <v>58</v>
      </c>
      <c r="B21" s="174">
        <f>IF(ISNUMBER(VALUE(SUBSTITUTE(実質収支比率等に係る経年分析!F$49,"▲","-"))),ROUND(VALUE(SUBSTITUTE(実質収支比率等に係る経年分析!F$49,"▲","-")),2),NA())</f>
        <v>0.9</v>
      </c>
      <c r="C21" s="174">
        <f>IF(ISNUMBER(VALUE(SUBSTITUTE(実質収支比率等に係る経年分析!G$49,"▲","-"))),ROUND(VALUE(SUBSTITUTE(実質収支比率等に係る経年分析!G$49,"▲","-")),2),NA())</f>
        <v>3.16</v>
      </c>
      <c r="D21" s="174">
        <f>IF(ISNUMBER(VALUE(SUBSTITUTE(実質収支比率等に係る経年分析!H$49,"▲","-"))),ROUND(VALUE(SUBSTITUTE(実質収支比率等に係る経年分析!H$49,"▲","-")),2),NA())</f>
        <v>4.99</v>
      </c>
      <c r="E21" s="174">
        <f>IF(ISNUMBER(VALUE(SUBSTITUTE(実質収支比率等に係る経年分析!I$49,"▲","-"))),ROUND(VALUE(SUBSTITUTE(実質収支比率等に係る経年分析!I$49,"▲","-")),2),NA())</f>
        <v>13.96</v>
      </c>
      <c r="F21" s="174">
        <f>IF(ISNUMBER(VALUE(SUBSTITUTE(実質収支比率等に係る経年分析!J$49,"▲","-"))),ROUND(VALUE(SUBSTITUTE(実質収支比率等に係る経年分析!J$49,"▲","-")),2),NA())</f>
        <v>1.77</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0.15</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0.17</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0.16</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0.05</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0.04</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0.05</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0.09</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0.11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0.14000000000000001</v>
      </c>
    </row>
    <row r="30" spans="1:11" x14ac:dyDescent="0.15">
      <c r="A30" s="175" t="str">
        <f>IF(連結実質赤字比率に係る赤字・黒字の構成分析!C$40="",NA(),連結実質赤字比率に係る赤字・黒字の構成分析!C$40)</f>
        <v>姥懐霊園墓地特別会計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0.15</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0.23</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0.28000000000000003</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0.28999999999999998</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0.25</v>
      </c>
    </row>
    <row r="31" spans="1:11" x14ac:dyDescent="0.15">
      <c r="A31" s="175" t="str">
        <f>IF(連結実質赤字比率に係る赤字・黒字の構成分析!C$39="",NA(),連結実質赤字比率に係る赤字・黒字の構成分析!C$39)</f>
        <v>介護保険特別会計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2.83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2.8</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1.19</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0.64</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1.01</v>
      </c>
    </row>
    <row r="32" spans="1:11" x14ac:dyDescent="0.15">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2.2200000000000002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1.52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1.1000000000000001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0.98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1.27</v>
      </c>
    </row>
    <row r="33" spans="1:16" x14ac:dyDescent="0.15">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3.28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3.82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3.93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3.82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3.83</v>
      </c>
    </row>
    <row r="34" spans="1:16" x14ac:dyDescent="0.15">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3.51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4.8499999999999996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8.9499999999999993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18.16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11.16</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9.2100000000000009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10.19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11.36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12.03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13.17</v>
      </c>
    </row>
    <row r="36" spans="1:16" x14ac:dyDescent="0.15">
      <c r="A36" s="175" t="str">
        <f>IF(連結実質赤字比率に係る赤字・黒字の構成分析!C$34="",NA(),連結実質赤字比率に係る赤字・黒字の構成分析!C$34)</f>
        <v>病院事業会計</v>
      </c>
      <c r="B36" s="175">
        <f>IF(ROUND(VALUE(SUBSTITUTE(連結実質赤字比率に係る赤字・黒字の構成分析!F$34,"▲", "-")), 2) &lt; 0, ABS(ROUND(VALUE(SUBSTITUTE(連結実質赤字比率に係る赤字・黒字の構成分析!F$34,"▲", "-")), 2)), NA())</f>
        <v>6.68</v>
      </c>
      <c r="C36" s="175" t="e">
        <f>IF(ROUND(VALUE(SUBSTITUTE(連結実質赤字比率に係る赤字・黒字の構成分析!F$34,"▲", "-")), 2) &gt;= 0, ABS(ROUND(VALUE(SUBSTITUTE(連結実質赤字比率に係る赤字・黒字の構成分析!F$34,"▲", "-")), 2)), NA())</f>
        <v>#N/A</v>
      </c>
      <c r="D36" s="175">
        <f>IF(ROUND(VALUE(SUBSTITUTE(連結実質赤字比率に係る赤字・黒字の構成分析!G$34,"▲", "-")), 2) &lt; 0, ABS(ROUND(VALUE(SUBSTITUTE(連結実質赤字比率に係る赤字・黒字の構成分析!G$34,"▲", "-")), 2)), NA())</f>
        <v>7.42</v>
      </c>
      <c r="E36" s="175" t="e">
        <f>IF(ROUND(VALUE(SUBSTITUTE(連結実質赤字比率に係る赤字・黒字の構成分析!G$34,"▲", "-")), 2) &gt;= 0, ABS(ROUND(VALUE(SUBSTITUTE(連結実質赤字比率に係る赤字・黒字の構成分析!G$34,"▲", "-")), 2)), NA())</f>
        <v>#N/A</v>
      </c>
      <c r="F36" s="175">
        <f>IF(ROUND(VALUE(SUBSTITUTE(連結実質赤字比率に係る赤字・黒字の構成分析!H$34,"▲", "-")), 2) &lt; 0, ABS(ROUND(VALUE(SUBSTITUTE(連結実質赤字比率に係る赤字・黒字の構成分析!H$34,"▲", "-")), 2)), NA())</f>
        <v>3.89</v>
      </c>
      <c r="G36" s="175" t="e">
        <f>IF(ROUND(VALUE(SUBSTITUTE(連結実質赤字比率に係る赤字・黒字の構成分析!H$34,"▲", "-")), 2) &gt;= 0, ABS(ROUND(VALUE(SUBSTITUTE(連結実質赤字比率に係る赤字・黒字の構成分析!H$34,"▲", "-")), 2)), NA())</f>
        <v>#N/A</v>
      </c>
      <c r="H36" s="175">
        <f>IF(ROUND(VALUE(SUBSTITUTE(連結実質赤字比率に係る赤字・黒字の構成分析!I$34,"▲", "-")), 2) &lt; 0, ABS(ROUND(VALUE(SUBSTITUTE(連結実質赤字比率に係る赤字・黒字の構成分析!I$34,"▲", "-")), 2)), NA())</f>
        <v>5.77</v>
      </c>
      <c r="I36" s="175" t="e">
        <f>IF(ROUND(VALUE(SUBSTITUTE(連結実質赤字比率に係る赤字・黒字の構成分析!I$34,"▲", "-")), 2) &gt;= 0, ABS(ROUND(VALUE(SUBSTITUTE(連結実質赤字比率に係る赤字・黒字の構成分析!I$34,"▲", "-")), 2)), NA())</f>
        <v>#N/A</v>
      </c>
      <c r="J36" s="175">
        <f>IF(ROUND(VALUE(SUBSTITUTE(連結実質赤字比率に係る赤字・黒字の構成分析!J$34,"▲", "-")), 2) &lt; 0, ABS(ROUND(VALUE(SUBSTITUTE(連結実質赤字比率に係る赤字・黒字の構成分析!J$34,"▲", "-")), 2)), NA())</f>
        <v>6.55</v>
      </c>
      <c r="K36" s="175" t="e">
        <f>IF(ROUND(VALUE(SUBSTITUTE(連結実質赤字比率に係る赤字・黒字の構成分析!J$34,"▲", "-")), 2) &gt;= 0, ABS(ROUND(VALUE(SUBSTITUTE(連結実質赤字比率に係る赤字・黒字の構成分析!J$34,"▲", "-")), 2)), NA())</f>
        <v>#N/A</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1175</v>
      </c>
      <c r="E42" s="176"/>
      <c r="F42" s="176"/>
      <c r="G42" s="176">
        <f>'実質公債費比率（分子）の構造'!L$52</f>
        <v>1105</v>
      </c>
      <c r="H42" s="176"/>
      <c r="I42" s="176"/>
      <c r="J42" s="176">
        <f>'実質公債費比率（分子）の構造'!M$52</f>
        <v>1047</v>
      </c>
      <c r="K42" s="176"/>
      <c r="L42" s="176"/>
      <c r="M42" s="176">
        <f>'実質公債費比率（分子）の構造'!N$52</f>
        <v>1031</v>
      </c>
      <c r="N42" s="176"/>
      <c r="O42" s="176"/>
      <c r="P42" s="176">
        <f>'実質公債費比率（分子）の構造'!O$52</f>
        <v>992</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5</v>
      </c>
      <c r="C44" s="176"/>
      <c r="D44" s="176"/>
      <c r="E44" s="176">
        <f>'実質公債費比率（分子）の構造'!L$50</f>
        <v>5</v>
      </c>
      <c r="F44" s="176"/>
      <c r="G44" s="176"/>
      <c r="H44" s="176">
        <f>'実質公債費比率（分子）の構造'!M$50</f>
        <v>2</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56</v>
      </c>
      <c r="C45" s="176"/>
      <c r="D45" s="176"/>
      <c r="E45" s="176">
        <f>'実質公債費比率（分子）の構造'!L$49</f>
        <v>55</v>
      </c>
      <c r="F45" s="176"/>
      <c r="G45" s="176"/>
      <c r="H45" s="176">
        <f>'実質公債費比率（分子）の構造'!M$49</f>
        <v>62</v>
      </c>
      <c r="I45" s="176"/>
      <c r="J45" s="176"/>
      <c r="K45" s="176">
        <f>'実質公債費比率（分子）の構造'!N$49</f>
        <v>70</v>
      </c>
      <c r="L45" s="176"/>
      <c r="M45" s="176"/>
      <c r="N45" s="176">
        <f>'実質公債費比率（分子）の構造'!O$49</f>
        <v>69</v>
      </c>
      <c r="O45" s="176"/>
      <c r="P45" s="176"/>
    </row>
    <row r="46" spans="1:16" x14ac:dyDescent="0.15">
      <c r="A46" s="176" t="s">
        <v>69</v>
      </c>
      <c r="B46" s="176">
        <f>'実質公債費比率（分子）の構造'!K$48</f>
        <v>746</v>
      </c>
      <c r="C46" s="176"/>
      <c r="D46" s="176"/>
      <c r="E46" s="176">
        <f>'実質公債費比率（分子）の構造'!L$48</f>
        <v>683</v>
      </c>
      <c r="F46" s="176"/>
      <c r="G46" s="176"/>
      <c r="H46" s="176">
        <f>'実質公債費比率（分子）の構造'!M$48</f>
        <v>531</v>
      </c>
      <c r="I46" s="176"/>
      <c r="J46" s="176"/>
      <c r="K46" s="176">
        <f>'実質公債費比率（分子）の構造'!N$48</f>
        <v>518</v>
      </c>
      <c r="L46" s="176"/>
      <c r="M46" s="176"/>
      <c r="N46" s="176">
        <f>'実質公債費比率（分子）の構造'!O$48</f>
        <v>516</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1708</v>
      </c>
      <c r="C49" s="176"/>
      <c r="D49" s="176"/>
      <c r="E49" s="176">
        <f>'実質公債費比率（分子）の構造'!L$45</f>
        <v>1622</v>
      </c>
      <c r="F49" s="176"/>
      <c r="G49" s="176"/>
      <c r="H49" s="176">
        <f>'実質公債費比率（分子）の構造'!M$45</f>
        <v>1503</v>
      </c>
      <c r="I49" s="176"/>
      <c r="J49" s="176"/>
      <c r="K49" s="176">
        <f>'実質公債費比率（分子）の構造'!N$45</f>
        <v>1509</v>
      </c>
      <c r="L49" s="176"/>
      <c r="M49" s="176"/>
      <c r="N49" s="176">
        <f>'実質公債費比率（分子）の構造'!O$45</f>
        <v>1478</v>
      </c>
      <c r="O49" s="176"/>
      <c r="P49" s="176"/>
    </row>
    <row r="50" spans="1:16" x14ac:dyDescent="0.15">
      <c r="A50" s="176" t="s">
        <v>73</v>
      </c>
      <c r="B50" s="176" t="e">
        <f>NA()</f>
        <v>#N/A</v>
      </c>
      <c r="C50" s="176">
        <f>IF(ISNUMBER('実質公債費比率（分子）の構造'!K$53),'実質公債費比率（分子）の構造'!K$53,NA())</f>
        <v>1340</v>
      </c>
      <c r="D50" s="176" t="e">
        <f>NA()</f>
        <v>#N/A</v>
      </c>
      <c r="E50" s="176" t="e">
        <f>NA()</f>
        <v>#N/A</v>
      </c>
      <c r="F50" s="176">
        <f>IF(ISNUMBER('実質公債費比率（分子）の構造'!L$53),'実質公債費比率（分子）の構造'!L$53,NA())</f>
        <v>1260</v>
      </c>
      <c r="G50" s="176" t="e">
        <f>NA()</f>
        <v>#N/A</v>
      </c>
      <c r="H50" s="176" t="e">
        <f>NA()</f>
        <v>#N/A</v>
      </c>
      <c r="I50" s="176">
        <f>IF(ISNUMBER('実質公債費比率（分子）の構造'!M$53),'実質公債費比率（分子）の構造'!M$53,NA())</f>
        <v>1051</v>
      </c>
      <c r="J50" s="176" t="e">
        <f>NA()</f>
        <v>#N/A</v>
      </c>
      <c r="K50" s="176" t="e">
        <f>NA()</f>
        <v>#N/A</v>
      </c>
      <c r="L50" s="176">
        <f>IF(ISNUMBER('実質公債費比率（分子）の構造'!N$53),'実質公債費比率（分子）の構造'!N$53,NA())</f>
        <v>1066</v>
      </c>
      <c r="M50" s="176" t="e">
        <f>NA()</f>
        <v>#N/A</v>
      </c>
      <c r="N50" s="176" t="e">
        <f>NA()</f>
        <v>#N/A</v>
      </c>
      <c r="O50" s="176">
        <f>IF(ISNUMBER('実質公債費比率（分子）の構造'!O$53),'実質公債費比率（分子）の構造'!O$53,NA())</f>
        <v>1071</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11890</v>
      </c>
      <c r="E56" s="175"/>
      <c r="F56" s="175"/>
      <c r="G56" s="175">
        <f>'将来負担比率（分子）の構造'!J$52</f>
        <v>12200</v>
      </c>
      <c r="H56" s="175"/>
      <c r="I56" s="175"/>
      <c r="J56" s="175">
        <f>'将来負担比率（分子）の構造'!K$52</f>
        <v>12091</v>
      </c>
      <c r="K56" s="175"/>
      <c r="L56" s="175"/>
      <c r="M56" s="175">
        <f>'将来負担比率（分子）の構造'!L$52</f>
        <v>11649</v>
      </c>
      <c r="N56" s="175"/>
      <c r="O56" s="175"/>
      <c r="P56" s="175">
        <f>'将来負担比率（分子）の構造'!M$52</f>
        <v>11186</v>
      </c>
    </row>
    <row r="57" spans="1:16" x14ac:dyDescent="0.15">
      <c r="A57" s="175" t="s">
        <v>44</v>
      </c>
      <c r="B57" s="175"/>
      <c r="C57" s="175"/>
      <c r="D57" s="175">
        <f>'将来負担比率（分子）の構造'!I$51</f>
        <v>88</v>
      </c>
      <c r="E57" s="175"/>
      <c r="F57" s="175"/>
      <c r="G57" s="175">
        <f>'将来負担比率（分子）の構造'!J$51</f>
        <v>35</v>
      </c>
      <c r="H57" s="175"/>
      <c r="I57" s="175"/>
      <c r="J57" s="175">
        <f>'将来負担比率（分子）の構造'!K$51</f>
        <v>13</v>
      </c>
      <c r="K57" s="175"/>
      <c r="L57" s="175"/>
      <c r="M57" s="175">
        <f>'将来負担比率（分子）の構造'!L$51</f>
        <v>12</v>
      </c>
      <c r="N57" s="175"/>
      <c r="O57" s="175"/>
      <c r="P57" s="175">
        <f>'将来負担比率（分子）の構造'!M$51</f>
        <v>10</v>
      </c>
    </row>
    <row r="58" spans="1:16" x14ac:dyDescent="0.15">
      <c r="A58" s="175" t="s">
        <v>43</v>
      </c>
      <c r="B58" s="175"/>
      <c r="C58" s="175"/>
      <c r="D58" s="175">
        <f>'将来負担比率（分子）の構造'!I$50</f>
        <v>1878</v>
      </c>
      <c r="E58" s="175"/>
      <c r="F58" s="175"/>
      <c r="G58" s="175">
        <f>'将来負担比率（分子）の構造'!J$50</f>
        <v>2260</v>
      </c>
      <c r="H58" s="175"/>
      <c r="I58" s="175"/>
      <c r="J58" s="175">
        <f>'将来負担比率（分子）の構造'!K$50</f>
        <v>2649</v>
      </c>
      <c r="K58" s="175"/>
      <c r="L58" s="175"/>
      <c r="M58" s="175">
        <f>'将来負担比率（分子）の構造'!L$50</f>
        <v>3193</v>
      </c>
      <c r="N58" s="175"/>
      <c r="O58" s="175"/>
      <c r="P58" s="175">
        <f>'将来負担比率（分子）の構造'!M$50</f>
        <v>4531</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1476</v>
      </c>
      <c r="C62" s="175"/>
      <c r="D62" s="175"/>
      <c r="E62" s="175">
        <f>'将来負担比率（分子）の構造'!J$45</f>
        <v>1341</v>
      </c>
      <c r="F62" s="175"/>
      <c r="G62" s="175"/>
      <c r="H62" s="175">
        <f>'将来負担比率（分子）の構造'!K$45</f>
        <v>1205</v>
      </c>
      <c r="I62" s="175"/>
      <c r="J62" s="175"/>
      <c r="K62" s="175">
        <f>'将来負担比率（分子）の構造'!L$45</f>
        <v>1105</v>
      </c>
      <c r="L62" s="175"/>
      <c r="M62" s="175"/>
      <c r="N62" s="175">
        <f>'将来負担比率（分子）の構造'!M$45</f>
        <v>1056</v>
      </c>
      <c r="O62" s="175"/>
      <c r="P62" s="175"/>
    </row>
    <row r="63" spans="1:16" x14ac:dyDescent="0.15">
      <c r="A63" s="175" t="s">
        <v>36</v>
      </c>
      <c r="B63" s="175">
        <f>'将来負担比率（分子）の構造'!I$44</f>
        <v>419</v>
      </c>
      <c r="C63" s="175"/>
      <c r="D63" s="175"/>
      <c r="E63" s="175">
        <f>'将来負担比率（分子）の構造'!J$44</f>
        <v>389</v>
      </c>
      <c r="F63" s="175"/>
      <c r="G63" s="175"/>
      <c r="H63" s="175">
        <f>'将来負担比率（分子）の構造'!K$44</f>
        <v>353</v>
      </c>
      <c r="I63" s="175"/>
      <c r="J63" s="175"/>
      <c r="K63" s="175">
        <f>'将来負担比率（分子）の構造'!L$44</f>
        <v>301</v>
      </c>
      <c r="L63" s="175"/>
      <c r="M63" s="175"/>
      <c r="N63" s="175">
        <f>'将来負担比率（分子）の構造'!M$44</f>
        <v>229</v>
      </c>
      <c r="O63" s="175"/>
      <c r="P63" s="175"/>
    </row>
    <row r="64" spans="1:16" x14ac:dyDescent="0.15">
      <c r="A64" s="175" t="s">
        <v>35</v>
      </c>
      <c r="B64" s="175">
        <f>'将来負担比率（分子）の構造'!I$43</f>
        <v>5922</v>
      </c>
      <c r="C64" s="175"/>
      <c r="D64" s="175"/>
      <c r="E64" s="175">
        <f>'将来負担比率（分子）の構造'!J$43</f>
        <v>5436</v>
      </c>
      <c r="F64" s="175"/>
      <c r="G64" s="175"/>
      <c r="H64" s="175">
        <f>'将来負担比率（分子）の構造'!K$43</f>
        <v>5003</v>
      </c>
      <c r="I64" s="175"/>
      <c r="J64" s="175"/>
      <c r="K64" s="175">
        <f>'将来負担比率（分子）の構造'!L$43</f>
        <v>4558</v>
      </c>
      <c r="L64" s="175"/>
      <c r="M64" s="175"/>
      <c r="N64" s="175">
        <f>'将来負担比率（分子）の構造'!M$43</f>
        <v>4539</v>
      </c>
      <c r="O64" s="175"/>
      <c r="P64" s="175"/>
    </row>
    <row r="65" spans="1:16" x14ac:dyDescent="0.15">
      <c r="A65" s="175" t="s">
        <v>34</v>
      </c>
      <c r="B65" s="175">
        <f>'将来負担比率（分子）の構造'!I$42</f>
        <v>7</v>
      </c>
      <c r="C65" s="175"/>
      <c r="D65" s="175"/>
      <c r="E65" s="175">
        <f>'将来負担比率（分子）の構造'!J$42</f>
        <v>2</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12269</v>
      </c>
      <c r="C66" s="175"/>
      <c r="D66" s="175"/>
      <c r="E66" s="175">
        <f>'将来負担比率（分子）の構造'!J$41</f>
        <v>12718</v>
      </c>
      <c r="F66" s="175"/>
      <c r="G66" s="175"/>
      <c r="H66" s="175">
        <f>'将来負担比率（分子）の構造'!K$41</f>
        <v>12286</v>
      </c>
      <c r="I66" s="175"/>
      <c r="J66" s="175"/>
      <c r="K66" s="175">
        <f>'将来負担比率（分子）の構造'!L$41</f>
        <v>12299</v>
      </c>
      <c r="L66" s="175"/>
      <c r="M66" s="175"/>
      <c r="N66" s="175">
        <f>'将来負担比率（分子）の構造'!M$41</f>
        <v>11511</v>
      </c>
      <c r="O66" s="175"/>
      <c r="P66" s="175"/>
    </row>
    <row r="67" spans="1:16" x14ac:dyDescent="0.15">
      <c r="A67" s="175" t="s">
        <v>77</v>
      </c>
      <c r="B67" s="175" t="e">
        <f>NA()</f>
        <v>#N/A</v>
      </c>
      <c r="C67" s="175">
        <f>IF(ISNUMBER('将来負担比率（分子）の構造'!I$53), IF('将来負担比率（分子）の構造'!I$53 &lt; 0, 0, '将来負担比率（分子）の構造'!I$53), NA())</f>
        <v>6237</v>
      </c>
      <c r="D67" s="175" t="e">
        <f>NA()</f>
        <v>#N/A</v>
      </c>
      <c r="E67" s="175" t="e">
        <f>NA()</f>
        <v>#N/A</v>
      </c>
      <c r="F67" s="175">
        <f>IF(ISNUMBER('将来負担比率（分子）の構造'!J$53), IF('将来負担比率（分子）の構造'!J$53 &lt; 0, 0, '将来負担比率（分子）の構造'!J$53), NA())</f>
        <v>5391</v>
      </c>
      <c r="G67" s="175" t="e">
        <f>NA()</f>
        <v>#N/A</v>
      </c>
      <c r="H67" s="175" t="e">
        <f>NA()</f>
        <v>#N/A</v>
      </c>
      <c r="I67" s="175">
        <f>IF(ISNUMBER('将来負担比率（分子）の構造'!K$53), IF('将来負担比率（分子）の構造'!K$53 &lt; 0, 0, '将来負担比率（分子）の構造'!K$53), NA())</f>
        <v>4093</v>
      </c>
      <c r="J67" s="175" t="e">
        <f>NA()</f>
        <v>#N/A</v>
      </c>
      <c r="K67" s="175" t="e">
        <f>NA()</f>
        <v>#N/A</v>
      </c>
      <c r="L67" s="175">
        <f>IF(ISNUMBER('将来負担比率（分子）の構造'!L$53), IF('将来負担比率（分子）の構造'!L$53 &lt; 0, 0, '将来負担比率（分子）の構造'!L$53), NA())</f>
        <v>3409</v>
      </c>
      <c r="M67" s="175" t="e">
        <f>NA()</f>
        <v>#N/A</v>
      </c>
      <c r="N67" s="175" t="e">
        <f>NA()</f>
        <v>#N/A</v>
      </c>
      <c r="O67" s="175">
        <f>IF(ISNUMBER('将来負担比率（分子）の構造'!M$53), IF('将来負担比率（分子）の構造'!M$53 &lt; 0, 0, '将来負担比率（分子）の構造'!M$53), NA())</f>
        <v>1607</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1217</v>
      </c>
      <c r="C72" s="179">
        <f>基金残高に係る経年分析!G55</f>
        <v>1631</v>
      </c>
      <c r="D72" s="179">
        <f>基金残高に係る経年分析!H55</f>
        <v>2479</v>
      </c>
    </row>
    <row r="73" spans="1:16" x14ac:dyDescent="0.15">
      <c r="A73" s="178" t="s">
        <v>80</v>
      </c>
      <c r="B73" s="179">
        <f>基金残高に係る経年分析!F56</f>
        <v>7</v>
      </c>
      <c r="C73" s="179">
        <f>基金残高に係る経年分析!G56</f>
        <v>7</v>
      </c>
      <c r="D73" s="179">
        <f>基金残高に係る経年分析!H56</f>
        <v>7</v>
      </c>
    </row>
    <row r="74" spans="1:16" x14ac:dyDescent="0.15">
      <c r="A74" s="178" t="s">
        <v>81</v>
      </c>
      <c r="B74" s="179">
        <f>基金残高に係る経年分析!F57</f>
        <v>282</v>
      </c>
      <c r="C74" s="179">
        <f>基金残高に係る経年分析!G57</f>
        <v>311</v>
      </c>
      <c r="D74" s="179">
        <f>基金残高に係る経年分析!H57</f>
        <v>658</v>
      </c>
    </row>
  </sheetData>
  <sheetProtection algorithmName="SHA-512" hashValue="nLll7Zp52lhJ2okFubMz1ElL0QENJiVLptpWn6Z5H8skb0UKCYPYgtb1pNSmRggDPAYch/tIK73DbjXvA712rA==" saltValue="PpIbKh5EA+RR5IPvSm5p0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B45" sqref="B45:CC45"/>
    </sheetView>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216</v>
      </c>
      <c r="DI1" s="603"/>
      <c r="DJ1" s="603"/>
      <c r="DK1" s="603"/>
      <c r="DL1" s="603"/>
      <c r="DM1" s="603"/>
      <c r="DN1" s="604"/>
      <c r="DO1" s="214"/>
      <c r="DP1" s="602" t="s">
        <v>217</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222</v>
      </c>
      <c r="S4" s="606"/>
      <c r="T4" s="606"/>
      <c r="U4" s="606"/>
      <c r="V4" s="606"/>
      <c r="W4" s="606"/>
      <c r="X4" s="606"/>
      <c r="Y4" s="607"/>
      <c r="Z4" s="605" t="s">
        <v>223</v>
      </c>
      <c r="AA4" s="606"/>
      <c r="AB4" s="606"/>
      <c r="AC4" s="607"/>
      <c r="AD4" s="605" t="s">
        <v>224</v>
      </c>
      <c r="AE4" s="606"/>
      <c r="AF4" s="606"/>
      <c r="AG4" s="606"/>
      <c r="AH4" s="606"/>
      <c r="AI4" s="606"/>
      <c r="AJ4" s="606"/>
      <c r="AK4" s="607"/>
      <c r="AL4" s="605" t="s">
        <v>223</v>
      </c>
      <c r="AM4" s="606"/>
      <c r="AN4" s="606"/>
      <c r="AO4" s="607"/>
      <c r="AP4" s="608" t="s">
        <v>225</v>
      </c>
      <c r="AQ4" s="608"/>
      <c r="AR4" s="608"/>
      <c r="AS4" s="608"/>
      <c r="AT4" s="608"/>
      <c r="AU4" s="608"/>
      <c r="AV4" s="608"/>
      <c r="AW4" s="608"/>
      <c r="AX4" s="608"/>
      <c r="AY4" s="608"/>
      <c r="AZ4" s="608"/>
      <c r="BA4" s="608"/>
      <c r="BB4" s="608"/>
      <c r="BC4" s="608"/>
      <c r="BD4" s="608"/>
      <c r="BE4" s="608"/>
      <c r="BF4" s="608"/>
      <c r="BG4" s="608" t="s">
        <v>226</v>
      </c>
      <c r="BH4" s="608"/>
      <c r="BI4" s="608"/>
      <c r="BJ4" s="608"/>
      <c r="BK4" s="608"/>
      <c r="BL4" s="608"/>
      <c r="BM4" s="608"/>
      <c r="BN4" s="608"/>
      <c r="BO4" s="608" t="s">
        <v>223</v>
      </c>
      <c r="BP4" s="608"/>
      <c r="BQ4" s="608"/>
      <c r="BR4" s="608"/>
      <c r="BS4" s="608" t="s">
        <v>227</v>
      </c>
      <c r="BT4" s="608"/>
      <c r="BU4" s="608"/>
      <c r="BV4" s="608"/>
      <c r="BW4" s="608"/>
      <c r="BX4" s="608"/>
      <c r="BY4" s="608"/>
      <c r="BZ4" s="608"/>
      <c r="CA4" s="608"/>
      <c r="CB4" s="608"/>
      <c r="CD4" s="605" t="s">
        <v>228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229</v>
      </c>
      <c r="C5" s="610"/>
      <c r="D5" s="610"/>
      <c r="E5" s="610"/>
      <c r="F5" s="610"/>
      <c r="G5" s="610"/>
      <c r="H5" s="610"/>
      <c r="I5" s="610"/>
      <c r="J5" s="610"/>
      <c r="K5" s="610"/>
      <c r="L5" s="610"/>
      <c r="M5" s="610"/>
      <c r="N5" s="610"/>
      <c r="O5" s="610"/>
      <c r="P5" s="610"/>
      <c r="Q5" s="611"/>
      <c r="R5" s="612">
        <v>2955006</v>
      </c>
      <c r="S5" s="613"/>
      <c r="T5" s="613"/>
      <c r="U5" s="613"/>
      <c r="V5" s="613"/>
      <c r="W5" s="613"/>
      <c r="X5" s="613"/>
      <c r="Y5" s="614"/>
      <c r="Z5" s="615">
        <v>14.5</v>
      </c>
      <c r="AA5" s="615"/>
      <c r="AB5" s="615"/>
      <c r="AC5" s="615"/>
      <c r="AD5" s="616">
        <v>2955006</v>
      </c>
      <c r="AE5" s="616"/>
      <c r="AF5" s="616"/>
      <c r="AG5" s="616"/>
      <c r="AH5" s="616"/>
      <c r="AI5" s="616"/>
      <c r="AJ5" s="616"/>
      <c r="AK5" s="616"/>
      <c r="AL5" s="617">
        <v>32.1</v>
      </c>
      <c r="AM5" s="618"/>
      <c r="AN5" s="618"/>
      <c r="AO5" s="619"/>
      <c r="AP5" s="609" t="s">
        <v>230</v>
      </c>
      <c r="AQ5" s="610"/>
      <c r="AR5" s="610"/>
      <c r="AS5" s="610"/>
      <c r="AT5" s="610"/>
      <c r="AU5" s="610"/>
      <c r="AV5" s="610"/>
      <c r="AW5" s="610"/>
      <c r="AX5" s="610"/>
      <c r="AY5" s="610"/>
      <c r="AZ5" s="610"/>
      <c r="BA5" s="610"/>
      <c r="BB5" s="610"/>
      <c r="BC5" s="610"/>
      <c r="BD5" s="610"/>
      <c r="BE5" s="610"/>
      <c r="BF5" s="611"/>
      <c r="BG5" s="623">
        <v>2951521</v>
      </c>
      <c r="BH5" s="624"/>
      <c r="BI5" s="624"/>
      <c r="BJ5" s="624"/>
      <c r="BK5" s="624"/>
      <c r="BL5" s="624"/>
      <c r="BM5" s="624"/>
      <c r="BN5" s="625"/>
      <c r="BO5" s="626">
        <v>99.9</v>
      </c>
      <c r="BP5" s="626"/>
      <c r="BQ5" s="626"/>
      <c r="BR5" s="626"/>
      <c r="BS5" s="627">
        <v>192480</v>
      </c>
      <c r="BT5" s="627"/>
      <c r="BU5" s="627"/>
      <c r="BV5" s="627"/>
      <c r="BW5" s="627"/>
      <c r="BX5" s="627"/>
      <c r="BY5" s="627"/>
      <c r="BZ5" s="627"/>
      <c r="CA5" s="627"/>
      <c r="CB5" s="631"/>
      <c r="CD5" s="605" t="s">
        <v>225</v>
      </c>
      <c r="CE5" s="606"/>
      <c r="CF5" s="606"/>
      <c r="CG5" s="606"/>
      <c r="CH5" s="606"/>
      <c r="CI5" s="606"/>
      <c r="CJ5" s="606"/>
      <c r="CK5" s="606"/>
      <c r="CL5" s="606"/>
      <c r="CM5" s="606"/>
      <c r="CN5" s="606"/>
      <c r="CO5" s="606"/>
      <c r="CP5" s="606"/>
      <c r="CQ5" s="607"/>
      <c r="CR5" s="605" t="s">
        <v>231</v>
      </c>
      <c r="CS5" s="606"/>
      <c r="CT5" s="606"/>
      <c r="CU5" s="606"/>
      <c r="CV5" s="606"/>
      <c r="CW5" s="606"/>
      <c r="CX5" s="606"/>
      <c r="CY5" s="607"/>
      <c r="CZ5" s="605" t="s">
        <v>223</v>
      </c>
      <c r="DA5" s="606"/>
      <c r="DB5" s="606"/>
      <c r="DC5" s="607"/>
      <c r="DD5" s="605" t="s">
        <v>232</v>
      </c>
      <c r="DE5" s="606"/>
      <c r="DF5" s="606"/>
      <c r="DG5" s="606"/>
      <c r="DH5" s="606"/>
      <c r="DI5" s="606"/>
      <c r="DJ5" s="606"/>
      <c r="DK5" s="606"/>
      <c r="DL5" s="606"/>
      <c r="DM5" s="606"/>
      <c r="DN5" s="606"/>
      <c r="DO5" s="606"/>
      <c r="DP5" s="607"/>
      <c r="DQ5" s="605" t="s">
        <v>233</v>
      </c>
      <c r="DR5" s="606"/>
      <c r="DS5" s="606"/>
      <c r="DT5" s="606"/>
      <c r="DU5" s="606"/>
      <c r="DV5" s="606"/>
      <c r="DW5" s="606"/>
      <c r="DX5" s="606"/>
      <c r="DY5" s="606"/>
      <c r="DZ5" s="606"/>
      <c r="EA5" s="606"/>
      <c r="EB5" s="606"/>
      <c r="EC5" s="607"/>
    </row>
    <row r="6" spans="2:143" ht="11.25" customHeight="1" x14ac:dyDescent="0.15">
      <c r="B6" s="620" t="s">
        <v>234</v>
      </c>
      <c r="C6" s="621"/>
      <c r="D6" s="621"/>
      <c r="E6" s="621"/>
      <c r="F6" s="621"/>
      <c r="G6" s="621"/>
      <c r="H6" s="621"/>
      <c r="I6" s="621"/>
      <c r="J6" s="621"/>
      <c r="K6" s="621"/>
      <c r="L6" s="621"/>
      <c r="M6" s="621"/>
      <c r="N6" s="621"/>
      <c r="O6" s="621"/>
      <c r="P6" s="621"/>
      <c r="Q6" s="622"/>
      <c r="R6" s="623">
        <v>125575</v>
      </c>
      <c r="S6" s="624"/>
      <c r="T6" s="624"/>
      <c r="U6" s="624"/>
      <c r="V6" s="624"/>
      <c r="W6" s="624"/>
      <c r="X6" s="624"/>
      <c r="Y6" s="625"/>
      <c r="Z6" s="626">
        <v>0.6</v>
      </c>
      <c r="AA6" s="626"/>
      <c r="AB6" s="626"/>
      <c r="AC6" s="626"/>
      <c r="AD6" s="627">
        <v>125575</v>
      </c>
      <c r="AE6" s="627"/>
      <c r="AF6" s="627"/>
      <c r="AG6" s="627"/>
      <c r="AH6" s="627"/>
      <c r="AI6" s="627"/>
      <c r="AJ6" s="627"/>
      <c r="AK6" s="627"/>
      <c r="AL6" s="628">
        <v>1.4</v>
      </c>
      <c r="AM6" s="629"/>
      <c r="AN6" s="629"/>
      <c r="AO6" s="630"/>
      <c r="AP6" s="620" t="s">
        <v>235</v>
      </c>
      <c r="AQ6" s="621"/>
      <c r="AR6" s="621"/>
      <c r="AS6" s="621"/>
      <c r="AT6" s="621"/>
      <c r="AU6" s="621"/>
      <c r="AV6" s="621"/>
      <c r="AW6" s="621"/>
      <c r="AX6" s="621"/>
      <c r="AY6" s="621"/>
      <c r="AZ6" s="621"/>
      <c r="BA6" s="621"/>
      <c r="BB6" s="621"/>
      <c r="BC6" s="621"/>
      <c r="BD6" s="621"/>
      <c r="BE6" s="621"/>
      <c r="BF6" s="622"/>
      <c r="BG6" s="623">
        <v>2951521</v>
      </c>
      <c r="BH6" s="624"/>
      <c r="BI6" s="624"/>
      <c r="BJ6" s="624"/>
      <c r="BK6" s="624"/>
      <c r="BL6" s="624"/>
      <c r="BM6" s="624"/>
      <c r="BN6" s="625"/>
      <c r="BO6" s="626">
        <v>99.9</v>
      </c>
      <c r="BP6" s="626"/>
      <c r="BQ6" s="626"/>
      <c r="BR6" s="626"/>
      <c r="BS6" s="627">
        <v>192480</v>
      </c>
      <c r="BT6" s="627"/>
      <c r="BU6" s="627"/>
      <c r="BV6" s="627"/>
      <c r="BW6" s="627"/>
      <c r="BX6" s="627"/>
      <c r="BY6" s="627"/>
      <c r="BZ6" s="627"/>
      <c r="CA6" s="627"/>
      <c r="CB6" s="631"/>
      <c r="CD6" s="609" t="s">
        <v>236</v>
      </c>
      <c r="CE6" s="610"/>
      <c r="CF6" s="610"/>
      <c r="CG6" s="610"/>
      <c r="CH6" s="610"/>
      <c r="CI6" s="610"/>
      <c r="CJ6" s="610"/>
      <c r="CK6" s="610"/>
      <c r="CL6" s="610"/>
      <c r="CM6" s="610"/>
      <c r="CN6" s="610"/>
      <c r="CO6" s="610"/>
      <c r="CP6" s="610"/>
      <c r="CQ6" s="611"/>
      <c r="CR6" s="623">
        <v>142032</v>
      </c>
      <c r="CS6" s="624"/>
      <c r="CT6" s="624"/>
      <c r="CU6" s="624"/>
      <c r="CV6" s="624"/>
      <c r="CW6" s="624"/>
      <c r="CX6" s="624"/>
      <c r="CY6" s="625"/>
      <c r="CZ6" s="617">
        <v>0.7</v>
      </c>
      <c r="DA6" s="618"/>
      <c r="DB6" s="618"/>
      <c r="DC6" s="634"/>
      <c r="DD6" s="632" t="s">
        <v>237</v>
      </c>
      <c r="DE6" s="624"/>
      <c r="DF6" s="624"/>
      <c r="DG6" s="624"/>
      <c r="DH6" s="624"/>
      <c r="DI6" s="624"/>
      <c r="DJ6" s="624"/>
      <c r="DK6" s="624"/>
      <c r="DL6" s="624"/>
      <c r="DM6" s="624"/>
      <c r="DN6" s="624"/>
      <c r="DO6" s="624"/>
      <c r="DP6" s="625"/>
      <c r="DQ6" s="632">
        <v>142032</v>
      </c>
      <c r="DR6" s="624"/>
      <c r="DS6" s="624"/>
      <c r="DT6" s="624"/>
      <c r="DU6" s="624"/>
      <c r="DV6" s="624"/>
      <c r="DW6" s="624"/>
      <c r="DX6" s="624"/>
      <c r="DY6" s="624"/>
      <c r="DZ6" s="624"/>
      <c r="EA6" s="624"/>
      <c r="EB6" s="624"/>
      <c r="EC6" s="633"/>
    </row>
    <row r="7" spans="2:143" ht="11.25" customHeight="1" x14ac:dyDescent="0.15">
      <c r="B7" s="620" t="s">
        <v>238</v>
      </c>
      <c r="C7" s="621"/>
      <c r="D7" s="621"/>
      <c r="E7" s="621"/>
      <c r="F7" s="621"/>
      <c r="G7" s="621"/>
      <c r="H7" s="621"/>
      <c r="I7" s="621"/>
      <c r="J7" s="621"/>
      <c r="K7" s="621"/>
      <c r="L7" s="621"/>
      <c r="M7" s="621"/>
      <c r="N7" s="621"/>
      <c r="O7" s="621"/>
      <c r="P7" s="621"/>
      <c r="Q7" s="622"/>
      <c r="R7" s="623">
        <v>1141</v>
      </c>
      <c r="S7" s="624"/>
      <c r="T7" s="624"/>
      <c r="U7" s="624"/>
      <c r="V7" s="624"/>
      <c r="W7" s="624"/>
      <c r="X7" s="624"/>
      <c r="Y7" s="625"/>
      <c r="Z7" s="626">
        <v>0</v>
      </c>
      <c r="AA7" s="626"/>
      <c r="AB7" s="626"/>
      <c r="AC7" s="626"/>
      <c r="AD7" s="627">
        <v>1141</v>
      </c>
      <c r="AE7" s="627"/>
      <c r="AF7" s="627"/>
      <c r="AG7" s="627"/>
      <c r="AH7" s="627"/>
      <c r="AI7" s="627"/>
      <c r="AJ7" s="627"/>
      <c r="AK7" s="627"/>
      <c r="AL7" s="628">
        <v>0</v>
      </c>
      <c r="AM7" s="629"/>
      <c r="AN7" s="629"/>
      <c r="AO7" s="630"/>
      <c r="AP7" s="620" t="s">
        <v>239</v>
      </c>
      <c r="AQ7" s="621"/>
      <c r="AR7" s="621"/>
      <c r="AS7" s="621"/>
      <c r="AT7" s="621"/>
      <c r="AU7" s="621"/>
      <c r="AV7" s="621"/>
      <c r="AW7" s="621"/>
      <c r="AX7" s="621"/>
      <c r="AY7" s="621"/>
      <c r="AZ7" s="621"/>
      <c r="BA7" s="621"/>
      <c r="BB7" s="621"/>
      <c r="BC7" s="621"/>
      <c r="BD7" s="621"/>
      <c r="BE7" s="621"/>
      <c r="BF7" s="622"/>
      <c r="BG7" s="623">
        <v>1175591</v>
      </c>
      <c r="BH7" s="624"/>
      <c r="BI7" s="624"/>
      <c r="BJ7" s="624"/>
      <c r="BK7" s="624"/>
      <c r="BL7" s="624"/>
      <c r="BM7" s="624"/>
      <c r="BN7" s="625"/>
      <c r="BO7" s="626">
        <v>39.799999999999997</v>
      </c>
      <c r="BP7" s="626"/>
      <c r="BQ7" s="626"/>
      <c r="BR7" s="626"/>
      <c r="BS7" s="627">
        <v>30994</v>
      </c>
      <c r="BT7" s="627"/>
      <c r="BU7" s="627"/>
      <c r="BV7" s="627"/>
      <c r="BW7" s="627"/>
      <c r="BX7" s="627"/>
      <c r="BY7" s="627"/>
      <c r="BZ7" s="627"/>
      <c r="CA7" s="627"/>
      <c r="CB7" s="631"/>
      <c r="CD7" s="620" t="s">
        <v>240</v>
      </c>
      <c r="CE7" s="621"/>
      <c r="CF7" s="621"/>
      <c r="CG7" s="621"/>
      <c r="CH7" s="621"/>
      <c r="CI7" s="621"/>
      <c r="CJ7" s="621"/>
      <c r="CK7" s="621"/>
      <c r="CL7" s="621"/>
      <c r="CM7" s="621"/>
      <c r="CN7" s="621"/>
      <c r="CO7" s="621"/>
      <c r="CP7" s="621"/>
      <c r="CQ7" s="622"/>
      <c r="CR7" s="623">
        <v>3264493</v>
      </c>
      <c r="CS7" s="624"/>
      <c r="CT7" s="624"/>
      <c r="CU7" s="624"/>
      <c r="CV7" s="624"/>
      <c r="CW7" s="624"/>
      <c r="CX7" s="624"/>
      <c r="CY7" s="625"/>
      <c r="CZ7" s="626">
        <v>17.100000000000001</v>
      </c>
      <c r="DA7" s="626"/>
      <c r="DB7" s="626"/>
      <c r="DC7" s="626"/>
      <c r="DD7" s="632">
        <v>222836</v>
      </c>
      <c r="DE7" s="624"/>
      <c r="DF7" s="624"/>
      <c r="DG7" s="624"/>
      <c r="DH7" s="624"/>
      <c r="DI7" s="624"/>
      <c r="DJ7" s="624"/>
      <c r="DK7" s="624"/>
      <c r="DL7" s="624"/>
      <c r="DM7" s="624"/>
      <c r="DN7" s="624"/>
      <c r="DO7" s="624"/>
      <c r="DP7" s="625"/>
      <c r="DQ7" s="632">
        <v>2523604</v>
      </c>
      <c r="DR7" s="624"/>
      <c r="DS7" s="624"/>
      <c r="DT7" s="624"/>
      <c r="DU7" s="624"/>
      <c r="DV7" s="624"/>
      <c r="DW7" s="624"/>
      <c r="DX7" s="624"/>
      <c r="DY7" s="624"/>
      <c r="DZ7" s="624"/>
      <c r="EA7" s="624"/>
      <c r="EB7" s="624"/>
      <c r="EC7" s="633"/>
    </row>
    <row r="8" spans="2:143" ht="11.25" customHeight="1" x14ac:dyDescent="0.15">
      <c r="B8" s="620" t="s">
        <v>241</v>
      </c>
      <c r="C8" s="621"/>
      <c r="D8" s="621"/>
      <c r="E8" s="621"/>
      <c r="F8" s="621"/>
      <c r="G8" s="621"/>
      <c r="H8" s="621"/>
      <c r="I8" s="621"/>
      <c r="J8" s="621"/>
      <c r="K8" s="621"/>
      <c r="L8" s="621"/>
      <c r="M8" s="621"/>
      <c r="N8" s="621"/>
      <c r="O8" s="621"/>
      <c r="P8" s="621"/>
      <c r="Q8" s="622"/>
      <c r="R8" s="623">
        <v>6493</v>
      </c>
      <c r="S8" s="624"/>
      <c r="T8" s="624"/>
      <c r="U8" s="624"/>
      <c r="V8" s="624"/>
      <c r="W8" s="624"/>
      <c r="X8" s="624"/>
      <c r="Y8" s="625"/>
      <c r="Z8" s="626">
        <v>0</v>
      </c>
      <c r="AA8" s="626"/>
      <c r="AB8" s="626"/>
      <c r="AC8" s="626"/>
      <c r="AD8" s="627">
        <v>6493</v>
      </c>
      <c r="AE8" s="627"/>
      <c r="AF8" s="627"/>
      <c r="AG8" s="627"/>
      <c r="AH8" s="627"/>
      <c r="AI8" s="627"/>
      <c r="AJ8" s="627"/>
      <c r="AK8" s="627"/>
      <c r="AL8" s="628">
        <v>0.1</v>
      </c>
      <c r="AM8" s="629"/>
      <c r="AN8" s="629"/>
      <c r="AO8" s="630"/>
      <c r="AP8" s="620" t="s">
        <v>242</v>
      </c>
      <c r="AQ8" s="621"/>
      <c r="AR8" s="621"/>
      <c r="AS8" s="621"/>
      <c r="AT8" s="621"/>
      <c r="AU8" s="621"/>
      <c r="AV8" s="621"/>
      <c r="AW8" s="621"/>
      <c r="AX8" s="621"/>
      <c r="AY8" s="621"/>
      <c r="AZ8" s="621"/>
      <c r="BA8" s="621"/>
      <c r="BB8" s="621"/>
      <c r="BC8" s="621"/>
      <c r="BD8" s="621"/>
      <c r="BE8" s="621"/>
      <c r="BF8" s="622"/>
      <c r="BG8" s="623">
        <v>53604</v>
      </c>
      <c r="BH8" s="624"/>
      <c r="BI8" s="624"/>
      <c r="BJ8" s="624"/>
      <c r="BK8" s="624"/>
      <c r="BL8" s="624"/>
      <c r="BM8" s="624"/>
      <c r="BN8" s="625"/>
      <c r="BO8" s="626">
        <v>1.8</v>
      </c>
      <c r="BP8" s="626"/>
      <c r="BQ8" s="626"/>
      <c r="BR8" s="626"/>
      <c r="BS8" s="627" t="s">
        <v>243</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6976002</v>
      </c>
      <c r="CS8" s="624"/>
      <c r="CT8" s="624"/>
      <c r="CU8" s="624"/>
      <c r="CV8" s="624"/>
      <c r="CW8" s="624"/>
      <c r="CX8" s="624"/>
      <c r="CY8" s="625"/>
      <c r="CZ8" s="626">
        <v>36.4</v>
      </c>
      <c r="DA8" s="626"/>
      <c r="DB8" s="626"/>
      <c r="DC8" s="626"/>
      <c r="DD8" s="632">
        <v>8278</v>
      </c>
      <c r="DE8" s="624"/>
      <c r="DF8" s="624"/>
      <c r="DG8" s="624"/>
      <c r="DH8" s="624"/>
      <c r="DI8" s="624"/>
      <c r="DJ8" s="624"/>
      <c r="DK8" s="624"/>
      <c r="DL8" s="624"/>
      <c r="DM8" s="624"/>
      <c r="DN8" s="624"/>
      <c r="DO8" s="624"/>
      <c r="DP8" s="625"/>
      <c r="DQ8" s="632">
        <v>2775722</v>
      </c>
      <c r="DR8" s="624"/>
      <c r="DS8" s="624"/>
      <c r="DT8" s="624"/>
      <c r="DU8" s="624"/>
      <c r="DV8" s="624"/>
      <c r="DW8" s="624"/>
      <c r="DX8" s="624"/>
      <c r="DY8" s="624"/>
      <c r="DZ8" s="624"/>
      <c r="EA8" s="624"/>
      <c r="EB8" s="624"/>
      <c r="EC8" s="633"/>
    </row>
    <row r="9" spans="2:143" ht="11.25" customHeight="1" x14ac:dyDescent="0.15">
      <c r="B9" s="620" t="s">
        <v>245</v>
      </c>
      <c r="C9" s="621"/>
      <c r="D9" s="621"/>
      <c r="E9" s="621"/>
      <c r="F9" s="621"/>
      <c r="G9" s="621"/>
      <c r="H9" s="621"/>
      <c r="I9" s="621"/>
      <c r="J9" s="621"/>
      <c r="K9" s="621"/>
      <c r="L9" s="621"/>
      <c r="M9" s="621"/>
      <c r="N9" s="621"/>
      <c r="O9" s="621"/>
      <c r="P9" s="621"/>
      <c r="Q9" s="622"/>
      <c r="R9" s="623">
        <v>4350</v>
      </c>
      <c r="S9" s="624"/>
      <c r="T9" s="624"/>
      <c r="U9" s="624"/>
      <c r="V9" s="624"/>
      <c r="W9" s="624"/>
      <c r="X9" s="624"/>
      <c r="Y9" s="625"/>
      <c r="Z9" s="626">
        <v>0</v>
      </c>
      <c r="AA9" s="626"/>
      <c r="AB9" s="626"/>
      <c r="AC9" s="626"/>
      <c r="AD9" s="627">
        <v>4350</v>
      </c>
      <c r="AE9" s="627"/>
      <c r="AF9" s="627"/>
      <c r="AG9" s="627"/>
      <c r="AH9" s="627"/>
      <c r="AI9" s="627"/>
      <c r="AJ9" s="627"/>
      <c r="AK9" s="627"/>
      <c r="AL9" s="628">
        <v>0</v>
      </c>
      <c r="AM9" s="629"/>
      <c r="AN9" s="629"/>
      <c r="AO9" s="630"/>
      <c r="AP9" s="620" t="s">
        <v>246</v>
      </c>
      <c r="AQ9" s="621"/>
      <c r="AR9" s="621"/>
      <c r="AS9" s="621"/>
      <c r="AT9" s="621"/>
      <c r="AU9" s="621"/>
      <c r="AV9" s="621"/>
      <c r="AW9" s="621"/>
      <c r="AX9" s="621"/>
      <c r="AY9" s="621"/>
      <c r="AZ9" s="621"/>
      <c r="BA9" s="621"/>
      <c r="BB9" s="621"/>
      <c r="BC9" s="621"/>
      <c r="BD9" s="621"/>
      <c r="BE9" s="621"/>
      <c r="BF9" s="622"/>
      <c r="BG9" s="623">
        <v>977821</v>
      </c>
      <c r="BH9" s="624"/>
      <c r="BI9" s="624"/>
      <c r="BJ9" s="624"/>
      <c r="BK9" s="624"/>
      <c r="BL9" s="624"/>
      <c r="BM9" s="624"/>
      <c r="BN9" s="625"/>
      <c r="BO9" s="626">
        <v>33.1</v>
      </c>
      <c r="BP9" s="626"/>
      <c r="BQ9" s="626"/>
      <c r="BR9" s="626"/>
      <c r="BS9" s="627" t="s">
        <v>243</v>
      </c>
      <c r="BT9" s="627"/>
      <c r="BU9" s="627"/>
      <c r="BV9" s="627"/>
      <c r="BW9" s="627"/>
      <c r="BX9" s="627"/>
      <c r="BY9" s="627"/>
      <c r="BZ9" s="627"/>
      <c r="CA9" s="627"/>
      <c r="CB9" s="631"/>
      <c r="CD9" s="620" t="s">
        <v>247</v>
      </c>
      <c r="CE9" s="621"/>
      <c r="CF9" s="621"/>
      <c r="CG9" s="621"/>
      <c r="CH9" s="621"/>
      <c r="CI9" s="621"/>
      <c r="CJ9" s="621"/>
      <c r="CK9" s="621"/>
      <c r="CL9" s="621"/>
      <c r="CM9" s="621"/>
      <c r="CN9" s="621"/>
      <c r="CO9" s="621"/>
      <c r="CP9" s="621"/>
      <c r="CQ9" s="622"/>
      <c r="CR9" s="623">
        <v>1536020</v>
      </c>
      <c r="CS9" s="624"/>
      <c r="CT9" s="624"/>
      <c r="CU9" s="624"/>
      <c r="CV9" s="624"/>
      <c r="CW9" s="624"/>
      <c r="CX9" s="624"/>
      <c r="CY9" s="625"/>
      <c r="CZ9" s="626">
        <v>8</v>
      </c>
      <c r="DA9" s="626"/>
      <c r="DB9" s="626"/>
      <c r="DC9" s="626"/>
      <c r="DD9" s="632">
        <v>26666</v>
      </c>
      <c r="DE9" s="624"/>
      <c r="DF9" s="624"/>
      <c r="DG9" s="624"/>
      <c r="DH9" s="624"/>
      <c r="DI9" s="624"/>
      <c r="DJ9" s="624"/>
      <c r="DK9" s="624"/>
      <c r="DL9" s="624"/>
      <c r="DM9" s="624"/>
      <c r="DN9" s="624"/>
      <c r="DO9" s="624"/>
      <c r="DP9" s="625"/>
      <c r="DQ9" s="632">
        <v>1173041</v>
      </c>
      <c r="DR9" s="624"/>
      <c r="DS9" s="624"/>
      <c r="DT9" s="624"/>
      <c r="DU9" s="624"/>
      <c r="DV9" s="624"/>
      <c r="DW9" s="624"/>
      <c r="DX9" s="624"/>
      <c r="DY9" s="624"/>
      <c r="DZ9" s="624"/>
      <c r="EA9" s="624"/>
      <c r="EB9" s="624"/>
      <c r="EC9" s="633"/>
    </row>
    <row r="10" spans="2:143" ht="11.25" customHeight="1" x14ac:dyDescent="0.15">
      <c r="B10" s="620" t="s">
        <v>248</v>
      </c>
      <c r="C10" s="621"/>
      <c r="D10" s="621"/>
      <c r="E10" s="621"/>
      <c r="F10" s="621"/>
      <c r="G10" s="621"/>
      <c r="H10" s="621"/>
      <c r="I10" s="621"/>
      <c r="J10" s="621"/>
      <c r="K10" s="621"/>
      <c r="L10" s="621"/>
      <c r="M10" s="621"/>
      <c r="N10" s="621"/>
      <c r="O10" s="621"/>
      <c r="P10" s="621"/>
      <c r="Q10" s="622"/>
      <c r="R10" s="623" t="s">
        <v>243</v>
      </c>
      <c r="S10" s="624"/>
      <c r="T10" s="624"/>
      <c r="U10" s="624"/>
      <c r="V10" s="624"/>
      <c r="W10" s="624"/>
      <c r="X10" s="624"/>
      <c r="Y10" s="625"/>
      <c r="Z10" s="626" t="s">
        <v>243</v>
      </c>
      <c r="AA10" s="626"/>
      <c r="AB10" s="626"/>
      <c r="AC10" s="626"/>
      <c r="AD10" s="627" t="s">
        <v>243</v>
      </c>
      <c r="AE10" s="627"/>
      <c r="AF10" s="627"/>
      <c r="AG10" s="627"/>
      <c r="AH10" s="627"/>
      <c r="AI10" s="627"/>
      <c r="AJ10" s="627"/>
      <c r="AK10" s="627"/>
      <c r="AL10" s="628" t="s">
        <v>243</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84303</v>
      </c>
      <c r="BH10" s="624"/>
      <c r="BI10" s="624"/>
      <c r="BJ10" s="624"/>
      <c r="BK10" s="624"/>
      <c r="BL10" s="624"/>
      <c r="BM10" s="624"/>
      <c r="BN10" s="625"/>
      <c r="BO10" s="626">
        <v>2.9</v>
      </c>
      <c r="BP10" s="626"/>
      <c r="BQ10" s="626"/>
      <c r="BR10" s="626"/>
      <c r="BS10" s="627">
        <v>13930</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v>10212</v>
      </c>
      <c r="CS10" s="624"/>
      <c r="CT10" s="624"/>
      <c r="CU10" s="624"/>
      <c r="CV10" s="624"/>
      <c r="CW10" s="624"/>
      <c r="CX10" s="624"/>
      <c r="CY10" s="625"/>
      <c r="CZ10" s="626">
        <v>0.1</v>
      </c>
      <c r="DA10" s="626"/>
      <c r="DB10" s="626"/>
      <c r="DC10" s="626"/>
      <c r="DD10" s="632" t="s">
        <v>243</v>
      </c>
      <c r="DE10" s="624"/>
      <c r="DF10" s="624"/>
      <c r="DG10" s="624"/>
      <c r="DH10" s="624"/>
      <c r="DI10" s="624"/>
      <c r="DJ10" s="624"/>
      <c r="DK10" s="624"/>
      <c r="DL10" s="624"/>
      <c r="DM10" s="624"/>
      <c r="DN10" s="624"/>
      <c r="DO10" s="624"/>
      <c r="DP10" s="625"/>
      <c r="DQ10" s="632">
        <v>10152</v>
      </c>
      <c r="DR10" s="624"/>
      <c r="DS10" s="624"/>
      <c r="DT10" s="624"/>
      <c r="DU10" s="624"/>
      <c r="DV10" s="624"/>
      <c r="DW10" s="624"/>
      <c r="DX10" s="624"/>
      <c r="DY10" s="624"/>
      <c r="DZ10" s="624"/>
      <c r="EA10" s="624"/>
      <c r="EB10" s="624"/>
      <c r="EC10" s="633"/>
    </row>
    <row r="11" spans="2:143" ht="11.25" customHeight="1" x14ac:dyDescent="0.15">
      <c r="B11" s="620" t="s">
        <v>251</v>
      </c>
      <c r="C11" s="621"/>
      <c r="D11" s="621"/>
      <c r="E11" s="621"/>
      <c r="F11" s="621"/>
      <c r="G11" s="621"/>
      <c r="H11" s="621"/>
      <c r="I11" s="621"/>
      <c r="J11" s="621"/>
      <c r="K11" s="621"/>
      <c r="L11" s="621"/>
      <c r="M11" s="621"/>
      <c r="N11" s="621"/>
      <c r="O11" s="621"/>
      <c r="P11" s="621"/>
      <c r="Q11" s="622"/>
      <c r="R11" s="623">
        <v>784952</v>
      </c>
      <c r="S11" s="624"/>
      <c r="T11" s="624"/>
      <c r="U11" s="624"/>
      <c r="V11" s="624"/>
      <c r="W11" s="624"/>
      <c r="X11" s="624"/>
      <c r="Y11" s="625"/>
      <c r="Z11" s="628">
        <v>3.9</v>
      </c>
      <c r="AA11" s="629"/>
      <c r="AB11" s="629"/>
      <c r="AC11" s="635"/>
      <c r="AD11" s="632">
        <v>784952</v>
      </c>
      <c r="AE11" s="624"/>
      <c r="AF11" s="624"/>
      <c r="AG11" s="624"/>
      <c r="AH11" s="624"/>
      <c r="AI11" s="624"/>
      <c r="AJ11" s="624"/>
      <c r="AK11" s="625"/>
      <c r="AL11" s="628">
        <v>8.5</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59863</v>
      </c>
      <c r="BH11" s="624"/>
      <c r="BI11" s="624"/>
      <c r="BJ11" s="624"/>
      <c r="BK11" s="624"/>
      <c r="BL11" s="624"/>
      <c r="BM11" s="624"/>
      <c r="BN11" s="625"/>
      <c r="BO11" s="626">
        <v>2</v>
      </c>
      <c r="BP11" s="626"/>
      <c r="BQ11" s="626"/>
      <c r="BR11" s="626"/>
      <c r="BS11" s="627">
        <v>17064</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504680</v>
      </c>
      <c r="CS11" s="624"/>
      <c r="CT11" s="624"/>
      <c r="CU11" s="624"/>
      <c r="CV11" s="624"/>
      <c r="CW11" s="624"/>
      <c r="CX11" s="624"/>
      <c r="CY11" s="625"/>
      <c r="CZ11" s="626">
        <v>2.6</v>
      </c>
      <c r="DA11" s="626"/>
      <c r="DB11" s="626"/>
      <c r="DC11" s="626"/>
      <c r="DD11" s="632">
        <v>39464</v>
      </c>
      <c r="DE11" s="624"/>
      <c r="DF11" s="624"/>
      <c r="DG11" s="624"/>
      <c r="DH11" s="624"/>
      <c r="DI11" s="624"/>
      <c r="DJ11" s="624"/>
      <c r="DK11" s="624"/>
      <c r="DL11" s="624"/>
      <c r="DM11" s="624"/>
      <c r="DN11" s="624"/>
      <c r="DO11" s="624"/>
      <c r="DP11" s="625"/>
      <c r="DQ11" s="632">
        <v>236387</v>
      </c>
      <c r="DR11" s="624"/>
      <c r="DS11" s="624"/>
      <c r="DT11" s="624"/>
      <c r="DU11" s="624"/>
      <c r="DV11" s="624"/>
      <c r="DW11" s="624"/>
      <c r="DX11" s="624"/>
      <c r="DY11" s="624"/>
      <c r="DZ11" s="624"/>
      <c r="EA11" s="624"/>
      <c r="EB11" s="624"/>
      <c r="EC11" s="633"/>
    </row>
    <row r="12" spans="2:143" ht="11.25" customHeight="1" x14ac:dyDescent="0.15">
      <c r="B12" s="620" t="s">
        <v>254</v>
      </c>
      <c r="C12" s="621"/>
      <c r="D12" s="621"/>
      <c r="E12" s="621"/>
      <c r="F12" s="621"/>
      <c r="G12" s="621"/>
      <c r="H12" s="621"/>
      <c r="I12" s="621"/>
      <c r="J12" s="621"/>
      <c r="K12" s="621"/>
      <c r="L12" s="621"/>
      <c r="M12" s="621"/>
      <c r="N12" s="621"/>
      <c r="O12" s="621"/>
      <c r="P12" s="621"/>
      <c r="Q12" s="622"/>
      <c r="R12" s="623" t="s">
        <v>243</v>
      </c>
      <c r="S12" s="624"/>
      <c r="T12" s="624"/>
      <c r="U12" s="624"/>
      <c r="V12" s="624"/>
      <c r="W12" s="624"/>
      <c r="X12" s="624"/>
      <c r="Y12" s="625"/>
      <c r="Z12" s="626" t="s">
        <v>243</v>
      </c>
      <c r="AA12" s="626"/>
      <c r="AB12" s="626"/>
      <c r="AC12" s="626"/>
      <c r="AD12" s="627" t="s">
        <v>243</v>
      </c>
      <c r="AE12" s="627"/>
      <c r="AF12" s="627"/>
      <c r="AG12" s="627"/>
      <c r="AH12" s="627"/>
      <c r="AI12" s="627"/>
      <c r="AJ12" s="627"/>
      <c r="AK12" s="627"/>
      <c r="AL12" s="628" t="s">
        <v>243</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1352104</v>
      </c>
      <c r="BH12" s="624"/>
      <c r="BI12" s="624"/>
      <c r="BJ12" s="624"/>
      <c r="BK12" s="624"/>
      <c r="BL12" s="624"/>
      <c r="BM12" s="624"/>
      <c r="BN12" s="625"/>
      <c r="BO12" s="626">
        <v>45.8</v>
      </c>
      <c r="BP12" s="626"/>
      <c r="BQ12" s="626"/>
      <c r="BR12" s="626"/>
      <c r="BS12" s="627">
        <v>161486</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740362</v>
      </c>
      <c r="CS12" s="624"/>
      <c r="CT12" s="624"/>
      <c r="CU12" s="624"/>
      <c r="CV12" s="624"/>
      <c r="CW12" s="624"/>
      <c r="CX12" s="624"/>
      <c r="CY12" s="625"/>
      <c r="CZ12" s="626">
        <v>3.9</v>
      </c>
      <c r="DA12" s="626"/>
      <c r="DB12" s="626"/>
      <c r="DC12" s="626"/>
      <c r="DD12" s="632">
        <v>6298</v>
      </c>
      <c r="DE12" s="624"/>
      <c r="DF12" s="624"/>
      <c r="DG12" s="624"/>
      <c r="DH12" s="624"/>
      <c r="DI12" s="624"/>
      <c r="DJ12" s="624"/>
      <c r="DK12" s="624"/>
      <c r="DL12" s="624"/>
      <c r="DM12" s="624"/>
      <c r="DN12" s="624"/>
      <c r="DO12" s="624"/>
      <c r="DP12" s="625"/>
      <c r="DQ12" s="632">
        <v>315897</v>
      </c>
      <c r="DR12" s="624"/>
      <c r="DS12" s="624"/>
      <c r="DT12" s="624"/>
      <c r="DU12" s="624"/>
      <c r="DV12" s="624"/>
      <c r="DW12" s="624"/>
      <c r="DX12" s="624"/>
      <c r="DY12" s="624"/>
      <c r="DZ12" s="624"/>
      <c r="EA12" s="624"/>
      <c r="EB12" s="624"/>
      <c r="EC12" s="633"/>
    </row>
    <row r="13" spans="2:143" ht="11.25" customHeight="1" x14ac:dyDescent="0.15">
      <c r="B13" s="620" t="s">
        <v>257</v>
      </c>
      <c r="C13" s="621"/>
      <c r="D13" s="621"/>
      <c r="E13" s="621"/>
      <c r="F13" s="621"/>
      <c r="G13" s="621"/>
      <c r="H13" s="621"/>
      <c r="I13" s="621"/>
      <c r="J13" s="621"/>
      <c r="K13" s="621"/>
      <c r="L13" s="621"/>
      <c r="M13" s="621"/>
      <c r="N13" s="621"/>
      <c r="O13" s="621"/>
      <c r="P13" s="621"/>
      <c r="Q13" s="622"/>
      <c r="R13" s="623" t="s">
        <v>243</v>
      </c>
      <c r="S13" s="624"/>
      <c r="T13" s="624"/>
      <c r="U13" s="624"/>
      <c r="V13" s="624"/>
      <c r="W13" s="624"/>
      <c r="X13" s="624"/>
      <c r="Y13" s="625"/>
      <c r="Z13" s="626" t="s">
        <v>243</v>
      </c>
      <c r="AA13" s="626"/>
      <c r="AB13" s="626"/>
      <c r="AC13" s="626"/>
      <c r="AD13" s="627" t="s">
        <v>243</v>
      </c>
      <c r="AE13" s="627"/>
      <c r="AF13" s="627"/>
      <c r="AG13" s="627"/>
      <c r="AH13" s="627"/>
      <c r="AI13" s="627"/>
      <c r="AJ13" s="627"/>
      <c r="AK13" s="627"/>
      <c r="AL13" s="628" t="s">
        <v>243</v>
      </c>
      <c r="AM13" s="629"/>
      <c r="AN13" s="629"/>
      <c r="AO13" s="630"/>
      <c r="AP13" s="620" t="s">
        <v>258</v>
      </c>
      <c r="AQ13" s="621"/>
      <c r="AR13" s="621"/>
      <c r="AS13" s="621"/>
      <c r="AT13" s="621"/>
      <c r="AU13" s="621"/>
      <c r="AV13" s="621"/>
      <c r="AW13" s="621"/>
      <c r="AX13" s="621"/>
      <c r="AY13" s="621"/>
      <c r="AZ13" s="621"/>
      <c r="BA13" s="621"/>
      <c r="BB13" s="621"/>
      <c r="BC13" s="621"/>
      <c r="BD13" s="621"/>
      <c r="BE13" s="621"/>
      <c r="BF13" s="622"/>
      <c r="BG13" s="623">
        <v>1302903</v>
      </c>
      <c r="BH13" s="624"/>
      <c r="BI13" s="624"/>
      <c r="BJ13" s="624"/>
      <c r="BK13" s="624"/>
      <c r="BL13" s="624"/>
      <c r="BM13" s="624"/>
      <c r="BN13" s="625"/>
      <c r="BO13" s="626">
        <v>44.1</v>
      </c>
      <c r="BP13" s="626"/>
      <c r="BQ13" s="626"/>
      <c r="BR13" s="626"/>
      <c r="BS13" s="627">
        <v>161486</v>
      </c>
      <c r="BT13" s="627"/>
      <c r="BU13" s="627"/>
      <c r="BV13" s="627"/>
      <c r="BW13" s="627"/>
      <c r="BX13" s="627"/>
      <c r="BY13" s="627"/>
      <c r="BZ13" s="627"/>
      <c r="CA13" s="627"/>
      <c r="CB13" s="631"/>
      <c r="CD13" s="620" t="s">
        <v>259</v>
      </c>
      <c r="CE13" s="621"/>
      <c r="CF13" s="621"/>
      <c r="CG13" s="621"/>
      <c r="CH13" s="621"/>
      <c r="CI13" s="621"/>
      <c r="CJ13" s="621"/>
      <c r="CK13" s="621"/>
      <c r="CL13" s="621"/>
      <c r="CM13" s="621"/>
      <c r="CN13" s="621"/>
      <c r="CO13" s="621"/>
      <c r="CP13" s="621"/>
      <c r="CQ13" s="622"/>
      <c r="CR13" s="623">
        <v>1487544</v>
      </c>
      <c r="CS13" s="624"/>
      <c r="CT13" s="624"/>
      <c r="CU13" s="624"/>
      <c r="CV13" s="624"/>
      <c r="CW13" s="624"/>
      <c r="CX13" s="624"/>
      <c r="CY13" s="625"/>
      <c r="CZ13" s="626">
        <v>7.8</v>
      </c>
      <c r="DA13" s="626"/>
      <c r="DB13" s="626"/>
      <c r="DC13" s="626"/>
      <c r="DD13" s="632">
        <v>402490</v>
      </c>
      <c r="DE13" s="624"/>
      <c r="DF13" s="624"/>
      <c r="DG13" s="624"/>
      <c r="DH13" s="624"/>
      <c r="DI13" s="624"/>
      <c r="DJ13" s="624"/>
      <c r="DK13" s="624"/>
      <c r="DL13" s="624"/>
      <c r="DM13" s="624"/>
      <c r="DN13" s="624"/>
      <c r="DO13" s="624"/>
      <c r="DP13" s="625"/>
      <c r="DQ13" s="632">
        <v>1066605</v>
      </c>
      <c r="DR13" s="624"/>
      <c r="DS13" s="624"/>
      <c r="DT13" s="624"/>
      <c r="DU13" s="624"/>
      <c r="DV13" s="624"/>
      <c r="DW13" s="624"/>
      <c r="DX13" s="624"/>
      <c r="DY13" s="624"/>
      <c r="DZ13" s="624"/>
      <c r="EA13" s="624"/>
      <c r="EB13" s="624"/>
      <c r="EC13" s="633"/>
    </row>
    <row r="14" spans="2:143" ht="11.25" customHeight="1" x14ac:dyDescent="0.15">
      <c r="B14" s="620" t="s">
        <v>260</v>
      </c>
      <c r="C14" s="621"/>
      <c r="D14" s="621"/>
      <c r="E14" s="621"/>
      <c r="F14" s="621"/>
      <c r="G14" s="621"/>
      <c r="H14" s="621"/>
      <c r="I14" s="621"/>
      <c r="J14" s="621"/>
      <c r="K14" s="621"/>
      <c r="L14" s="621"/>
      <c r="M14" s="621"/>
      <c r="N14" s="621"/>
      <c r="O14" s="621"/>
      <c r="P14" s="621"/>
      <c r="Q14" s="622"/>
      <c r="R14" s="623">
        <v>533</v>
      </c>
      <c r="S14" s="624"/>
      <c r="T14" s="624"/>
      <c r="U14" s="624"/>
      <c r="V14" s="624"/>
      <c r="W14" s="624"/>
      <c r="X14" s="624"/>
      <c r="Y14" s="625"/>
      <c r="Z14" s="626">
        <v>0</v>
      </c>
      <c r="AA14" s="626"/>
      <c r="AB14" s="626"/>
      <c r="AC14" s="626"/>
      <c r="AD14" s="627">
        <v>533</v>
      </c>
      <c r="AE14" s="627"/>
      <c r="AF14" s="627"/>
      <c r="AG14" s="627"/>
      <c r="AH14" s="627"/>
      <c r="AI14" s="627"/>
      <c r="AJ14" s="627"/>
      <c r="AK14" s="627"/>
      <c r="AL14" s="628">
        <v>0</v>
      </c>
      <c r="AM14" s="629"/>
      <c r="AN14" s="629"/>
      <c r="AO14" s="630"/>
      <c r="AP14" s="620" t="s">
        <v>261</v>
      </c>
      <c r="AQ14" s="621"/>
      <c r="AR14" s="621"/>
      <c r="AS14" s="621"/>
      <c r="AT14" s="621"/>
      <c r="AU14" s="621"/>
      <c r="AV14" s="621"/>
      <c r="AW14" s="621"/>
      <c r="AX14" s="621"/>
      <c r="AY14" s="621"/>
      <c r="AZ14" s="621"/>
      <c r="BA14" s="621"/>
      <c r="BB14" s="621"/>
      <c r="BC14" s="621"/>
      <c r="BD14" s="621"/>
      <c r="BE14" s="621"/>
      <c r="BF14" s="622"/>
      <c r="BG14" s="623">
        <v>137164</v>
      </c>
      <c r="BH14" s="624"/>
      <c r="BI14" s="624"/>
      <c r="BJ14" s="624"/>
      <c r="BK14" s="624"/>
      <c r="BL14" s="624"/>
      <c r="BM14" s="624"/>
      <c r="BN14" s="625"/>
      <c r="BO14" s="626">
        <v>4.5999999999999996</v>
      </c>
      <c r="BP14" s="626"/>
      <c r="BQ14" s="626"/>
      <c r="BR14" s="626"/>
      <c r="BS14" s="627" t="s">
        <v>243</v>
      </c>
      <c r="BT14" s="627"/>
      <c r="BU14" s="627"/>
      <c r="BV14" s="627"/>
      <c r="BW14" s="627"/>
      <c r="BX14" s="627"/>
      <c r="BY14" s="627"/>
      <c r="BZ14" s="627"/>
      <c r="CA14" s="627"/>
      <c r="CB14" s="631"/>
      <c r="CD14" s="620" t="s">
        <v>262</v>
      </c>
      <c r="CE14" s="621"/>
      <c r="CF14" s="621"/>
      <c r="CG14" s="621"/>
      <c r="CH14" s="621"/>
      <c r="CI14" s="621"/>
      <c r="CJ14" s="621"/>
      <c r="CK14" s="621"/>
      <c r="CL14" s="621"/>
      <c r="CM14" s="621"/>
      <c r="CN14" s="621"/>
      <c r="CO14" s="621"/>
      <c r="CP14" s="621"/>
      <c r="CQ14" s="622"/>
      <c r="CR14" s="623">
        <v>744886</v>
      </c>
      <c r="CS14" s="624"/>
      <c r="CT14" s="624"/>
      <c r="CU14" s="624"/>
      <c r="CV14" s="624"/>
      <c r="CW14" s="624"/>
      <c r="CX14" s="624"/>
      <c r="CY14" s="625"/>
      <c r="CZ14" s="626">
        <v>3.9</v>
      </c>
      <c r="DA14" s="626"/>
      <c r="DB14" s="626"/>
      <c r="DC14" s="626"/>
      <c r="DD14" s="632">
        <v>37232</v>
      </c>
      <c r="DE14" s="624"/>
      <c r="DF14" s="624"/>
      <c r="DG14" s="624"/>
      <c r="DH14" s="624"/>
      <c r="DI14" s="624"/>
      <c r="DJ14" s="624"/>
      <c r="DK14" s="624"/>
      <c r="DL14" s="624"/>
      <c r="DM14" s="624"/>
      <c r="DN14" s="624"/>
      <c r="DO14" s="624"/>
      <c r="DP14" s="625"/>
      <c r="DQ14" s="632">
        <v>713038</v>
      </c>
      <c r="DR14" s="624"/>
      <c r="DS14" s="624"/>
      <c r="DT14" s="624"/>
      <c r="DU14" s="624"/>
      <c r="DV14" s="624"/>
      <c r="DW14" s="624"/>
      <c r="DX14" s="624"/>
      <c r="DY14" s="624"/>
      <c r="DZ14" s="624"/>
      <c r="EA14" s="624"/>
      <c r="EB14" s="624"/>
      <c r="EC14" s="633"/>
    </row>
    <row r="15" spans="2:143" ht="11.25" customHeight="1" x14ac:dyDescent="0.15">
      <c r="B15" s="620" t="s">
        <v>263</v>
      </c>
      <c r="C15" s="621"/>
      <c r="D15" s="621"/>
      <c r="E15" s="621"/>
      <c r="F15" s="621"/>
      <c r="G15" s="621"/>
      <c r="H15" s="621"/>
      <c r="I15" s="621"/>
      <c r="J15" s="621"/>
      <c r="K15" s="621"/>
      <c r="L15" s="621"/>
      <c r="M15" s="621"/>
      <c r="N15" s="621"/>
      <c r="O15" s="621"/>
      <c r="P15" s="621"/>
      <c r="Q15" s="622"/>
      <c r="R15" s="623" t="s">
        <v>237</v>
      </c>
      <c r="S15" s="624"/>
      <c r="T15" s="624"/>
      <c r="U15" s="624"/>
      <c r="V15" s="624"/>
      <c r="W15" s="624"/>
      <c r="X15" s="624"/>
      <c r="Y15" s="625"/>
      <c r="Z15" s="626" t="s">
        <v>237</v>
      </c>
      <c r="AA15" s="626"/>
      <c r="AB15" s="626"/>
      <c r="AC15" s="626"/>
      <c r="AD15" s="627" t="s">
        <v>243</v>
      </c>
      <c r="AE15" s="627"/>
      <c r="AF15" s="627"/>
      <c r="AG15" s="627"/>
      <c r="AH15" s="627"/>
      <c r="AI15" s="627"/>
      <c r="AJ15" s="627"/>
      <c r="AK15" s="627"/>
      <c r="AL15" s="628" t="s">
        <v>179</v>
      </c>
      <c r="AM15" s="629"/>
      <c r="AN15" s="629"/>
      <c r="AO15" s="630"/>
      <c r="AP15" s="620" t="s">
        <v>264</v>
      </c>
      <c r="AQ15" s="621"/>
      <c r="AR15" s="621"/>
      <c r="AS15" s="621"/>
      <c r="AT15" s="621"/>
      <c r="AU15" s="621"/>
      <c r="AV15" s="621"/>
      <c r="AW15" s="621"/>
      <c r="AX15" s="621"/>
      <c r="AY15" s="621"/>
      <c r="AZ15" s="621"/>
      <c r="BA15" s="621"/>
      <c r="BB15" s="621"/>
      <c r="BC15" s="621"/>
      <c r="BD15" s="621"/>
      <c r="BE15" s="621"/>
      <c r="BF15" s="622"/>
      <c r="BG15" s="623">
        <v>286662</v>
      </c>
      <c r="BH15" s="624"/>
      <c r="BI15" s="624"/>
      <c r="BJ15" s="624"/>
      <c r="BK15" s="624"/>
      <c r="BL15" s="624"/>
      <c r="BM15" s="624"/>
      <c r="BN15" s="625"/>
      <c r="BO15" s="626">
        <v>9.6999999999999993</v>
      </c>
      <c r="BP15" s="626"/>
      <c r="BQ15" s="626"/>
      <c r="BR15" s="626"/>
      <c r="BS15" s="627" t="s">
        <v>179</v>
      </c>
      <c r="BT15" s="627"/>
      <c r="BU15" s="627"/>
      <c r="BV15" s="627"/>
      <c r="BW15" s="627"/>
      <c r="BX15" s="627"/>
      <c r="BY15" s="627"/>
      <c r="BZ15" s="627"/>
      <c r="CA15" s="627"/>
      <c r="CB15" s="631"/>
      <c r="CD15" s="620" t="s">
        <v>265</v>
      </c>
      <c r="CE15" s="621"/>
      <c r="CF15" s="621"/>
      <c r="CG15" s="621"/>
      <c r="CH15" s="621"/>
      <c r="CI15" s="621"/>
      <c r="CJ15" s="621"/>
      <c r="CK15" s="621"/>
      <c r="CL15" s="621"/>
      <c r="CM15" s="621"/>
      <c r="CN15" s="621"/>
      <c r="CO15" s="621"/>
      <c r="CP15" s="621"/>
      <c r="CQ15" s="622"/>
      <c r="CR15" s="623">
        <v>2094889</v>
      </c>
      <c r="CS15" s="624"/>
      <c r="CT15" s="624"/>
      <c r="CU15" s="624"/>
      <c r="CV15" s="624"/>
      <c r="CW15" s="624"/>
      <c r="CX15" s="624"/>
      <c r="CY15" s="625"/>
      <c r="CZ15" s="626">
        <v>10.9</v>
      </c>
      <c r="DA15" s="626"/>
      <c r="DB15" s="626"/>
      <c r="DC15" s="626"/>
      <c r="DD15" s="632">
        <v>716760</v>
      </c>
      <c r="DE15" s="624"/>
      <c r="DF15" s="624"/>
      <c r="DG15" s="624"/>
      <c r="DH15" s="624"/>
      <c r="DI15" s="624"/>
      <c r="DJ15" s="624"/>
      <c r="DK15" s="624"/>
      <c r="DL15" s="624"/>
      <c r="DM15" s="624"/>
      <c r="DN15" s="624"/>
      <c r="DO15" s="624"/>
      <c r="DP15" s="625"/>
      <c r="DQ15" s="632">
        <v>1637990</v>
      </c>
      <c r="DR15" s="624"/>
      <c r="DS15" s="624"/>
      <c r="DT15" s="624"/>
      <c r="DU15" s="624"/>
      <c r="DV15" s="624"/>
      <c r="DW15" s="624"/>
      <c r="DX15" s="624"/>
      <c r="DY15" s="624"/>
      <c r="DZ15" s="624"/>
      <c r="EA15" s="624"/>
      <c r="EB15" s="624"/>
      <c r="EC15" s="633"/>
    </row>
    <row r="16" spans="2:143" ht="11.25" customHeight="1" x14ac:dyDescent="0.15">
      <c r="B16" s="620" t="s">
        <v>266</v>
      </c>
      <c r="C16" s="621"/>
      <c r="D16" s="621"/>
      <c r="E16" s="621"/>
      <c r="F16" s="621"/>
      <c r="G16" s="621"/>
      <c r="H16" s="621"/>
      <c r="I16" s="621"/>
      <c r="J16" s="621"/>
      <c r="K16" s="621"/>
      <c r="L16" s="621"/>
      <c r="M16" s="621"/>
      <c r="N16" s="621"/>
      <c r="O16" s="621"/>
      <c r="P16" s="621"/>
      <c r="Q16" s="622"/>
      <c r="R16" s="623">
        <v>9351</v>
      </c>
      <c r="S16" s="624"/>
      <c r="T16" s="624"/>
      <c r="U16" s="624"/>
      <c r="V16" s="624"/>
      <c r="W16" s="624"/>
      <c r="X16" s="624"/>
      <c r="Y16" s="625"/>
      <c r="Z16" s="626">
        <v>0</v>
      </c>
      <c r="AA16" s="626"/>
      <c r="AB16" s="626"/>
      <c r="AC16" s="626"/>
      <c r="AD16" s="627">
        <v>9351</v>
      </c>
      <c r="AE16" s="627"/>
      <c r="AF16" s="627"/>
      <c r="AG16" s="627"/>
      <c r="AH16" s="627"/>
      <c r="AI16" s="627"/>
      <c r="AJ16" s="627"/>
      <c r="AK16" s="627"/>
      <c r="AL16" s="628">
        <v>0.1</v>
      </c>
      <c r="AM16" s="629"/>
      <c r="AN16" s="629"/>
      <c r="AO16" s="630"/>
      <c r="AP16" s="620" t="s">
        <v>267</v>
      </c>
      <c r="AQ16" s="621"/>
      <c r="AR16" s="621"/>
      <c r="AS16" s="621"/>
      <c r="AT16" s="621"/>
      <c r="AU16" s="621"/>
      <c r="AV16" s="621"/>
      <c r="AW16" s="621"/>
      <c r="AX16" s="621"/>
      <c r="AY16" s="621"/>
      <c r="AZ16" s="621"/>
      <c r="BA16" s="621"/>
      <c r="BB16" s="621"/>
      <c r="BC16" s="621"/>
      <c r="BD16" s="621"/>
      <c r="BE16" s="621"/>
      <c r="BF16" s="622"/>
      <c r="BG16" s="623" t="s">
        <v>243</v>
      </c>
      <c r="BH16" s="624"/>
      <c r="BI16" s="624"/>
      <c r="BJ16" s="624"/>
      <c r="BK16" s="624"/>
      <c r="BL16" s="624"/>
      <c r="BM16" s="624"/>
      <c r="BN16" s="625"/>
      <c r="BO16" s="626" t="s">
        <v>243</v>
      </c>
      <c r="BP16" s="626"/>
      <c r="BQ16" s="626"/>
      <c r="BR16" s="626"/>
      <c r="BS16" s="627" t="s">
        <v>243</v>
      </c>
      <c r="BT16" s="627"/>
      <c r="BU16" s="627"/>
      <c r="BV16" s="627"/>
      <c r="BW16" s="627"/>
      <c r="BX16" s="627"/>
      <c r="BY16" s="627"/>
      <c r="BZ16" s="627"/>
      <c r="CA16" s="627"/>
      <c r="CB16" s="631"/>
      <c r="CD16" s="620" t="s">
        <v>268</v>
      </c>
      <c r="CE16" s="621"/>
      <c r="CF16" s="621"/>
      <c r="CG16" s="621"/>
      <c r="CH16" s="621"/>
      <c r="CI16" s="621"/>
      <c r="CJ16" s="621"/>
      <c r="CK16" s="621"/>
      <c r="CL16" s="621"/>
      <c r="CM16" s="621"/>
      <c r="CN16" s="621"/>
      <c r="CO16" s="621"/>
      <c r="CP16" s="621"/>
      <c r="CQ16" s="622"/>
      <c r="CR16" s="623">
        <v>165765</v>
      </c>
      <c r="CS16" s="624"/>
      <c r="CT16" s="624"/>
      <c r="CU16" s="624"/>
      <c r="CV16" s="624"/>
      <c r="CW16" s="624"/>
      <c r="CX16" s="624"/>
      <c r="CY16" s="625"/>
      <c r="CZ16" s="626">
        <v>0.9</v>
      </c>
      <c r="DA16" s="626"/>
      <c r="DB16" s="626"/>
      <c r="DC16" s="626"/>
      <c r="DD16" s="632" t="s">
        <v>243</v>
      </c>
      <c r="DE16" s="624"/>
      <c r="DF16" s="624"/>
      <c r="DG16" s="624"/>
      <c r="DH16" s="624"/>
      <c r="DI16" s="624"/>
      <c r="DJ16" s="624"/>
      <c r="DK16" s="624"/>
      <c r="DL16" s="624"/>
      <c r="DM16" s="624"/>
      <c r="DN16" s="624"/>
      <c r="DO16" s="624"/>
      <c r="DP16" s="625"/>
      <c r="DQ16" s="632">
        <v>51212</v>
      </c>
      <c r="DR16" s="624"/>
      <c r="DS16" s="624"/>
      <c r="DT16" s="624"/>
      <c r="DU16" s="624"/>
      <c r="DV16" s="624"/>
      <c r="DW16" s="624"/>
      <c r="DX16" s="624"/>
      <c r="DY16" s="624"/>
      <c r="DZ16" s="624"/>
      <c r="EA16" s="624"/>
      <c r="EB16" s="624"/>
      <c r="EC16" s="633"/>
    </row>
    <row r="17" spans="2:133" ht="11.25" customHeight="1" x14ac:dyDescent="0.15">
      <c r="B17" s="620" t="s">
        <v>269</v>
      </c>
      <c r="C17" s="621"/>
      <c r="D17" s="621"/>
      <c r="E17" s="621"/>
      <c r="F17" s="621"/>
      <c r="G17" s="621"/>
      <c r="H17" s="621"/>
      <c r="I17" s="621"/>
      <c r="J17" s="621"/>
      <c r="K17" s="621"/>
      <c r="L17" s="621"/>
      <c r="M17" s="621"/>
      <c r="N17" s="621"/>
      <c r="O17" s="621"/>
      <c r="P17" s="621"/>
      <c r="Q17" s="622"/>
      <c r="R17" s="623">
        <v>39494</v>
      </c>
      <c r="S17" s="624"/>
      <c r="T17" s="624"/>
      <c r="U17" s="624"/>
      <c r="V17" s="624"/>
      <c r="W17" s="624"/>
      <c r="X17" s="624"/>
      <c r="Y17" s="625"/>
      <c r="Z17" s="626">
        <v>0.2</v>
      </c>
      <c r="AA17" s="626"/>
      <c r="AB17" s="626"/>
      <c r="AC17" s="626"/>
      <c r="AD17" s="627">
        <v>39494</v>
      </c>
      <c r="AE17" s="627"/>
      <c r="AF17" s="627"/>
      <c r="AG17" s="627"/>
      <c r="AH17" s="627"/>
      <c r="AI17" s="627"/>
      <c r="AJ17" s="627"/>
      <c r="AK17" s="627"/>
      <c r="AL17" s="628">
        <v>0.4</v>
      </c>
      <c r="AM17" s="629"/>
      <c r="AN17" s="629"/>
      <c r="AO17" s="630"/>
      <c r="AP17" s="620" t="s">
        <v>270</v>
      </c>
      <c r="AQ17" s="621"/>
      <c r="AR17" s="621"/>
      <c r="AS17" s="621"/>
      <c r="AT17" s="621"/>
      <c r="AU17" s="621"/>
      <c r="AV17" s="621"/>
      <c r="AW17" s="621"/>
      <c r="AX17" s="621"/>
      <c r="AY17" s="621"/>
      <c r="AZ17" s="621"/>
      <c r="BA17" s="621"/>
      <c r="BB17" s="621"/>
      <c r="BC17" s="621"/>
      <c r="BD17" s="621"/>
      <c r="BE17" s="621"/>
      <c r="BF17" s="622"/>
      <c r="BG17" s="623" t="s">
        <v>271</v>
      </c>
      <c r="BH17" s="624"/>
      <c r="BI17" s="624"/>
      <c r="BJ17" s="624"/>
      <c r="BK17" s="624"/>
      <c r="BL17" s="624"/>
      <c r="BM17" s="624"/>
      <c r="BN17" s="625"/>
      <c r="BO17" s="626" t="s">
        <v>243</v>
      </c>
      <c r="BP17" s="626"/>
      <c r="BQ17" s="626"/>
      <c r="BR17" s="626"/>
      <c r="BS17" s="627" t="s">
        <v>243</v>
      </c>
      <c r="BT17" s="627"/>
      <c r="BU17" s="627"/>
      <c r="BV17" s="627"/>
      <c r="BW17" s="627"/>
      <c r="BX17" s="627"/>
      <c r="BY17" s="627"/>
      <c r="BZ17" s="627"/>
      <c r="CA17" s="627"/>
      <c r="CB17" s="631"/>
      <c r="CD17" s="620" t="s">
        <v>272</v>
      </c>
      <c r="CE17" s="621"/>
      <c r="CF17" s="621"/>
      <c r="CG17" s="621"/>
      <c r="CH17" s="621"/>
      <c r="CI17" s="621"/>
      <c r="CJ17" s="621"/>
      <c r="CK17" s="621"/>
      <c r="CL17" s="621"/>
      <c r="CM17" s="621"/>
      <c r="CN17" s="621"/>
      <c r="CO17" s="621"/>
      <c r="CP17" s="621"/>
      <c r="CQ17" s="622"/>
      <c r="CR17" s="623">
        <v>1477720</v>
      </c>
      <c r="CS17" s="624"/>
      <c r="CT17" s="624"/>
      <c r="CU17" s="624"/>
      <c r="CV17" s="624"/>
      <c r="CW17" s="624"/>
      <c r="CX17" s="624"/>
      <c r="CY17" s="625"/>
      <c r="CZ17" s="626">
        <v>7.7</v>
      </c>
      <c r="DA17" s="626"/>
      <c r="DB17" s="626"/>
      <c r="DC17" s="626"/>
      <c r="DD17" s="632" t="s">
        <v>243</v>
      </c>
      <c r="DE17" s="624"/>
      <c r="DF17" s="624"/>
      <c r="DG17" s="624"/>
      <c r="DH17" s="624"/>
      <c r="DI17" s="624"/>
      <c r="DJ17" s="624"/>
      <c r="DK17" s="624"/>
      <c r="DL17" s="624"/>
      <c r="DM17" s="624"/>
      <c r="DN17" s="624"/>
      <c r="DO17" s="624"/>
      <c r="DP17" s="625"/>
      <c r="DQ17" s="632">
        <v>1476185</v>
      </c>
      <c r="DR17" s="624"/>
      <c r="DS17" s="624"/>
      <c r="DT17" s="624"/>
      <c r="DU17" s="624"/>
      <c r="DV17" s="624"/>
      <c r="DW17" s="624"/>
      <c r="DX17" s="624"/>
      <c r="DY17" s="624"/>
      <c r="DZ17" s="624"/>
      <c r="EA17" s="624"/>
      <c r="EB17" s="624"/>
      <c r="EC17" s="633"/>
    </row>
    <row r="18" spans="2:133" ht="11.25" customHeight="1" x14ac:dyDescent="0.15">
      <c r="B18" s="620" t="s">
        <v>273</v>
      </c>
      <c r="C18" s="621"/>
      <c r="D18" s="621"/>
      <c r="E18" s="621"/>
      <c r="F18" s="621"/>
      <c r="G18" s="621"/>
      <c r="H18" s="621"/>
      <c r="I18" s="621"/>
      <c r="J18" s="621"/>
      <c r="K18" s="621"/>
      <c r="L18" s="621"/>
      <c r="M18" s="621"/>
      <c r="N18" s="621"/>
      <c r="O18" s="621"/>
      <c r="P18" s="621"/>
      <c r="Q18" s="622"/>
      <c r="R18" s="623">
        <v>26164</v>
      </c>
      <c r="S18" s="624"/>
      <c r="T18" s="624"/>
      <c r="U18" s="624"/>
      <c r="V18" s="624"/>
      <c r="W18" s="624"/>
      <c r="X18" s="624"/>
      <c r="Y18" s="625"/>
      <c r="Z18" s="626">
        <v>0.1</v>
      </c>
      <c r="AA18" s="626"/>
      <c r="AB18" s="626"/>
      <c r="AC18" s="626"/>
      <c r="AD18" s="627">
        <v>26164</v>
      </c>
      <c r="AE18" s="627"/>
      <c r="AF18" s="627"/>
      <c r="AG18" s="627"/>
      <c r="AH18" s="627"/>
      <c r="AI18" s="627"/>
      <c r="AJ18" s="627"/>
      <c r="AK18" s="627"/>
      <c r="AL18" s="628">
        <v>0.3</v>
      </c>
      <c r="AM18" s="629"/>
      <c r="AN18" s="629"/>
      <c r="AO18" s="630"/>
      <c r="AP18" s="620" t="s">
        <v>274</v>
      </c>
      <c r="AQ18" s="621"/>
      <c r="AR18" s="621"/>
      <c r="AS18" s="621"/>
      <c r="AT18" s="621"/>
      <c r="AU18" s="621"/>
      <c r="AV18" s="621"/>
      <c r="AW18" s="621"/>
      <c r="AX18" s="621"/>
      <c r="AY18" s="621"/>
      <c r="AZ18" s="621"/>
      <c r="BA18" s="621"/>
      <c r="BB18" s="621"/>
      <c r="BC18" s="621"/>
      <c r="BD18" s="621"/>
      <c r="BE18" s="621"/>
      <c r="BF18" s="622"/>
      <c r="BG18" s="623" t="s">
        <v>179</v>
      </c>
      <c r="BH18" s="624"/>
      <c r="BI18" s="624"/>
      <c r="BJ18" s="624"/>
      <c r="BK18" s="624"/>
      <c r="BL18" s="624"/>
      <c r="BM18" s="624"/>
      <c r="BN18" s="625"/>
      <c r="BO18" s="626" t="s">
        <v>243</v>
      </c>
      <c r="BP18" s="626"/>
      <c r="BQ18" s="626"/>
      <c r="BR18" s="626"/>
      <c r="BS18" s="627" t="s">
        <v>243</v>
      </c>
      <c r="BT18" s="627"/>
      <c r="BU18" s="627"/>
      <c r="BV18" s="627"/>
      <c r="BW18" s="627"/>
      <c r="BX18" s="627"/>
      <c r="BY18" s="627"/>
      <c r="BZ18" s="627"/>
      <c r="CA18" s="627"/>
      <c r="CB18" s="631"/>
      <c r="CD18" s="620" t="s">
        <v>275</v>
      </c>
      <c r="CE18" s="621"/>
      <c r="CF18" s="621"/>
      <c r="CG18" s="621"/>
      <c r="CH18" s="621"/>
      <c r="CI18" s="621"/>
      <c r="CJ18" s="621"/>
      <c r="CK18" s="621"/>
      <c r="CL18" s="621"/>
      <c r="CM18" s="621"/>
      <c r="CN18" s="621"/>
      <c r="CO18" s="621"/>
      <c r="CP18" s="621"/>
      <c r="CQ18" s="622"/>
      <c r="CR18" s="623" t="s">
        <v>243</v>
      </c>
      <c r="CS18" s="624"/>
      <c r="CT18" s="624"/>
      <c r="CU18" s="624"/>
      <c r="CV18" s="624"/>
      <c r="CW18" s="624"/>
      <c r="CX18" s="624"/>
      <c r="CY18" s="625"/>
      <c r="CZ18" s="626" t="s">
        <v>243</v>
      </c>
      <c r="DA18" s="626"/>
      <c r="DB18" s="626"/>
      <c r="DC18" s="626"/>
      <c r="DD18" s="632" t="s">
        <v>243</v>
      </c>
      <c r="DE18" s="624"/>
      <c r="DF18" s="624"/>
      <c r="DG18" s="624"/>
      <c r="DH18" s="624"/>
      <c r="DI18" s="624"/>
      <c r="DJ18" s="624"/>
      <c r="DK18" s="624"/>
      <c r="DL18" s="624"/>
      <c r="DM18" s="624"/>
      <c r="DN18" s="624"/>
      <c r="DO18" s="624"/>
      <c r="DP18" s="625"/>
      <c r="DQ18" s="632" t="s">
        <v>243</v>
      </c>
      <c r="DR18" s="624"/>
      <c r="DS18" s="624"/>
      <c r="DT18" s="624"/>
      <c r="DU18" s="624"/>
      <c r="DV18" s="624"/>
      <c r="DW18" s="624"/>
      <c r="DX18" s="624"/>
      <c r="DY18" s="624"/>
      <c r="DZ18" s="624"/>
      <c r="EA18" s="624"/>
      <c r="EB18" s="624"/>
      <c r="EC18" s="633"/>
    </row>
    <row r="19" spans="2:133" ht="11.25" customHeight="1" x14ac:dyDescent="0.15">
      <c r="B19" s="620" t="s">
        <v>276</v>
      </c>
      <c r="C19" s="621"/>
      <c r="D19" s="621"/>
      <c r="E19" s="621"/>
      <c r="F19" s="621"/>
      <c r="G19" s="621"/>
      <c r="H19" s="621"/>
      <c r="I19" s="621"/>
      <c r="J19" s="621"/>
      <c r="K19" s="621"/>
      <c r="L19" s="621"/>
      <c r="M19" s="621"/>
      <c r="N19" s="621"/>
      <c r="O19" s="621"/>
      <c r="P19" s="621"/>
      <c r="Q19" s="622"/>
      <c r="R19" s="623">
        <v>25539</v>
      </c>
      <c r="S19" s="624"/>
      <c r="T19" s="624"/>
      <c r="U19" s="624"/>
      <c r="V19" s="624"/>
      <c r="W19" s="624"/>
      <c r="X19" s="624"/>
      <c r="Y19" s="625"/>
      <c r="Z19" s="626">
        <v>0.1</v>
      </c>
      <c r="AA19" s="626"/>
      <c r="AB19" s="626"/>
      <c r="AC19" s="626"/>
      <c r="AD19" s="627">
        <v>25539</v>
      </c>
      <c r="AE19" s="627"/>
      <c r="AF19" s="627"/>
      <c r="AG19" s="627"/>
      <c r="AH19" s="627"/>
      <c r="AI19" s="627"/>
      <c r="AJ19" s="627"/>
      <c r="AK19" s="627"/>
      <c r="AL19" s="628">
        <v>0.3</v>
      </c>
      <c r="AM19" s="629"/>
      <c r="AN19" s="629"/>
      <c r="AO19" s="630"/>
      <c r="AP19" s="620" t="s">
        <v>277</v>
      </c>
      <c r="AQ19" s="621"/>
      <c r="AR19" s="621"/>
      <c r="AS19" s="621"/>
      <c r="AT19" s="621"/>
      <c r="AU19" s="621"/>
      <c r="AV19" s="621"/>
      <c r="AW19" s="621"/>
      <c r="AX19" s="621"/>
      <c r="AY19" s="621"/>
      <c r="AZ19" s="621"/>
      <c r="BA19" s="621"/>
      <c r="BB19" s="621"/>
      <c r="BC19" s="621"/>
      <c r="BD19" s="621"/>
      <c r="BE19" s="621"/>
      <c r="BF19" s="622"/>
      <c r="BG19" s="623">
        <v>3485</v>
      </c>
      <c r="BH19" s="624"/>
      <c r="BI19" s="624"/>
      <c r="BJ19" s="624"/>
      <c r="BK19" s="624"/>
      <c r="BL19" s="624"/>
      <c r="BM19" s="624"/>
      <c r="BN19" s="625"/>
      <c r="BO19" s="626">
        <v>0.1</v>
      </c>
      <c r="BP19" s="626"/>
      <c r="BQ19" s="626"/>
      <c r="BR19" s="626"/>
      <c r="BS19" s="627" t="s">
        <v>243</v>
      </c>
      <c r="BT19" s="627"/>
      <c r="BU19" s="627"/>
      <c r="BV19" s="627"/>
      <c r="BW19" s="627"/>
      <c r="BX19" s="627"/>
      <c r="BY19" s="627"/>
      <c r="BZ19" s="627"/>
      <c r="CA19" s="627"/>
      <c r="CB19" s="631"/>
      <c r="CD19" s="620" t="s">
        <v>278</v>
      </c>
      <c r="CE19" s="621"/>
      <c r="CF19" s="621"/>
      <c r="CG19" s="621"/>
      <c r="CH19" s="621"/>
      <c r="CI19" s="621"/>
      <c r="CJ19" s="621"/>
      <c r="CK19" s="621"/>
      <c r="CL19" s="621"/>
      <c r="CM19" s="621"/>
      <c r="CN19" s="621"/>
      <c r="CO19" s="621"/>
      <c r="CP19" s="621"/>
      <c r="CQ19" s="622"/>
      <c r="CR19" s="623" t="s">
        <v>243</v>
      </c>
      <c r="CS19" s="624"/>
      <c r="CT19" s="624"/>
      <c r="CU19" s="624"/>
      <c r="CV19" s="624"/>
      <c r="CW19" s="624"/>
      <c r="CX19" s="624"/>
      <c r="CY19" s="625"/>
      <c r="CZ19" s="626" t="s">
        <v>243</v>
      </c>
      <c r="DA19" s="626"/>
      <c r="DB19" s="626"/>
      <c r="DC19" s="626"/>
      <c r="DD19" s="632" t="s">
        <v>243</v>
      </c>
      <c r="DE19" s="624"/>
      <c r="DF19" s="624"/>
      <c r="DG19" s="624"/>
      <c r="DH19" s="624"/>
      <c r="DI19" s="624"/>
      <c r="DJ19" s="624"/>
      <c r="DK19" s="624"/>
      <c r="DL19" s="624"/>
      <c r="DM19" s="624"/>
      <c r="DN19" s="624"/>
      <c r="DO19" s="624"/>
      <c r="DP19" s="625"/>
      <c r="DQ19" s="632" t="s">
        <v>243</v>
      </c>
      <c r="DR19" s="624"/>
      <c r="DS19" s="624"/>
      <c r="DT19" s="624"/>
      <c r="DU19" s="624"/>
      <c r="DV19" s="624"/>
      <c r="DW19" s="624"/>
      <c r="DX19" s="624"/>
      <c r="DY19" s="624"/>
      <c r="DZ19" s="624"/>
      <c r="EA19" s="624"/>
      <c r="EB19" s="624"/>
      <c r="EC19" s="633"/>
    </row>
    <row r="20" spans="2:133" ht="11.25" customHeight="1" x14ac:dyDescent="0.15">
      <c r="B20" s="636" t="s">
        <v>279</v>
      </c>
      <c r="C20" s="637"/>
      <c r="D20" s="637"/>
      <c r="E20" s="637"/>
      <c r="F20" s="637"/>
      <c r="G20" s="637"/>
      <c r="H20" s="637"/>
      <c r="I20" s="637"/>
      <c r="J20" s="637"/>
      <c r="K20" s="637"/>
      <c r="L20" s="637"/>
      <c r="M20" s="637"/>
      <c r="N20" s="637"/>
      <c r="O20" s="637"/>
      <c r="P20" s="637"/>
      <c r="Q20" s="638"/>
      <c r="R20" s="623">
        <v>625</v>
      </c>
      <c r="S20" s="624"/>
      <c r="T20" s="624"/>
      <c r="U20" s="624"/>
      <c r="V20" s="624"/>
      <c r="W20" s="624"/>
      <c r="X20" s="624"/>
      <c r="Y20" s="625"/>
      <c r="Z20" s="626">
        <v>0</v>
      </c>
      <c r="AA20" s="626"/>
      <c r="AB20" s="626"/>
      <c r="AC20" s="626"/>
      <c r="AD20" s="627">
        <v>625</v>
      </c>
      <c r="AE20" s="627"/>
      <c r="AF20" s="627"/>
      <c r="AG20" s="627"/>
      <c r="AH20" s="627"/>
      <c r="AI20" s="627"/>
      <c r="AJ20" s="627"/>
      <c r="AK20" s="627"/>
      <c r="AL20" s="628">
        <v>0</v>
      </c>
      <c r="AM20" s="629"/>
      <c r="AN20" s="629"/>
      <c r="AO20" s="630"/>
      <c r="AP20" s="620" t="s">
        <v>280</v>
      </c>
      <c r="AQ20" s="621"/>
      <c r="AR20" s="621"/>
      <c r="AS20" s="621"/>
      <c r="AT20" s="621"/>
      <c r="AU20" s="621"/>
      <c r="AV20" s="621"/>
      <c r="AW20" s="621"/>
      <c r="AX20" s="621"/>
      <c r="AY20" s="621"/>
      <c r="AZ20" s="621"/>
      <c r="BA20" s="621"/>
      <c r="BB20" s="621"/>
      <c r="BC20" s="621"/>
      <c r="BD20" s="621"/>
      <c r="BE20" s="621"/>
      <c r="BF20" s="622"/>
      <c r="BG20" s="623">
        <v>3485</v>
      </c>
      <c r="BH20" s="624"/>
      <c r="BI20" s="624"/>
      <c r="BJ20" s="624"/>
      <c r="BK20" s="624"/>
      <c r="BL20" s="624"/>
      <c r="BM20" s="624"/>
      <c r="BN20" s="625"/>
      <c r="BO20" s="626">
        <v>0.1</v>
      </c>
      <c r="BP20" s="626"/>
      <c r="BQ20" s="626"/>
      <c r="BR20" s="626"/>
      <c r="BS20" s="627" t="s">
        <v>243</v>
      </c>
      <c r="BT20" s="627"/>
      <c r="BU20" s="627"/>
      <c r="BV20" s="627"/>
      <c r="BW20" s="627"/>
      <c r="BX20" s="627"/>
      <c r="BY20" s="627"/>
      <c r="BZ20" s="627"/>
      <c r="CA20" s="627"/>
      <c r="CB20" s="631"/>
      <c r="CD20" s="620" t="s">
        <v>281</v>
      </c>
      <c r="CE20" s="621"/>
      <c r="CF20" s="621"/>
      <c r="CG20" s="621"/>
      <c r="CH20" s="621"/>
      <c r="CI20" s="621"/>
      <c r="CJ20" s="621"/>
      <c r="CK20" s="621"/>
      <c r="CL20" s="621"/>
      <c r="CM20" s="621"/>
      <c r="CN20" s="621"/>
      <c r="CO20" s="621"/>
      <c r="CP20" s="621"/>
      <c r="CQ20" s="622"/>
      <c r="CR20" s="623">
        <v>19144605</v>
      </c>
      <c r="CS20" s="624"/>
      <c r="CT20" s="624"/>
      <c r="CU20" s="624"/>
      <c r="CV20" s="624"/>
      <c r="CW20" s="624"/>
      <c r="CX20" s="624"/>
      <c r="CY20" s="625"/>
      <c r="CZ20" s="626">
        <v>100</v>
      </c>
      <c r="DA20" s="626"/>
      <c r="DB20" s="626"/>
      <c r="DC20" s="626"/>
      <c r="DD20" s="632">
        <v>1460024</v>
      </c>
      <c r="DE20" s="624"/>
      <c r="DF20" s="624"/>
      <c r="DG20" s="624"/>
      <c r="DH20" s="624"/>
      <c r="DI20" s="624"/>
      <c r="DJ20" s="624"/>
      <c r="DK20" s="624"/>
      <c r="DL20" s="624"/>
      <c r="DM20" s="624"/>
      <c r="DN20" s="624"/>
      <c r="DO20" s="624"/>
      <c r="DP20" s="625"/>
      <c r="DQ20" s="632">
        <v>12121865</v>
      </c>
      <c r="DR20" s="624"/>
      <c r="DS20" s="624"/>
      <c r="DT20" s="624"/>
      <c r="DU20" s="624"/>
      <c r="DV20" s="624"/>
      <c r="DW20" s="624"/>
      <c r="DX20" s="624"/>
      <c r="DY20" s="624"/>
      <c r="DZ20" s="624"/>
      <c r="EA20" s="624"/>
      <c r="EB20" s="624"/>
      <c r="EC20" s="633"/>
    </row>
    <row r="21" spans="2:133" ht="11.25" customHeight="1" x14ac:dyDescent="0.15">
      <c r="B21" s="620" t="s">
        <v>282</v>
      </c>
      <c r="C21" s="621"/>
      <c r="D21" s="621"/>
      <c r="E21" s="621"/>
      <c r="F21" s="621"/>
      <c r="G21" s="621"/>
      <c r="H21" s="621"/>
      <c r="I21" s="621"/>
      <c r="J21" s="621"/>
      <c r="K21" s="621"/>
      <c r="L21" s="621"/>
      <c r="M21" s="621"/>
      <c r="N21" s="621"/>
      <c r="O21" s="621"/>
      <c r="P21" s="621"/>
      <c r="Q21" s="622"/>
      <c r="R21" s="623">
        <v>6620094</v>
      </c>
      <c r="S21" s="624"/>
      <c r="T21" s="624"/>
      <c r="U21" s="624"/>
      <c r="V21" s="624"/>
      <c r="W21" s="624"/>
      <c r="X21" s="624"/>
      <c r="Y21" s="625"/>
      <c r="Z21" s="626">
        <v>32.5</v>
      </c>
      <c r="AA21" s="626"/>
      <c r="AB21" s="626"/>
      <c r="AC21" s="626"/>
      <c r="AD21" s="627">
        <v>5205202</v>
      </c>
      <c r="AE21" s="627"/>
      <c r="AF21" s="627"/>
      <c r="AG21" s="627"/>
      <c r="AH21" s="627"/>
      <c r="AI21" s="627"/>
      <c r="AJ21" s="627"/>
      <c r="AK21" s="627"/>
      <c r="AL21" s="628">
        <v>56.6</v>
      </c>
      <c r="AM21" s="629"/>
      <c r="AN21" s="629"/>
      <c r="AO21" s="630"/>
      <c r="AP21" s="620" t="s">
        <v>283</v>
      </c>
      <c r="AQ21" s="639"/>
      <c r="AR21" s="639"/>
      <c r="AS21" s="639"/>
      <c r="AT21" s="639"/>
      <c r="AU21" s="639"/>
      <c r="AV21" s="639"/>
      <c r="AW21" s="639"/>
      <c r="AX21" s="639"/>
      <c r="AY21" s="639"/>
      <c r="AZ21" s="639"/>
      <c r="BA21" s="639"/>
      <c r="BB21" s="639"/>
      <c r="BC21" s="639"/>
      <c r="BD21" s="639"/>
      <c r="BE21" s="639"/>
      <c r="BF21" s="640"/>
      <c r="BG21" s="623">
        <v>3485</v>
      </c>
      <c r="BH21" s="624"/>
      <c r="BI21" s="624"/>
      <c r="BJ21" s="624"/>
      <c r="BK21" s="624"/>
      <c r="BL21" s="624"/>
      <c r="BM21" s="624"/>
      <c r="BN21" s="625"/>
      <c r="BO21" s="626">
        <v>0.1</v>
      </c>
      <c r="BP21" s="626"/>
      <c r="BQ21" s="626"/>
      <c r="BR21" s="626"/>
      <c r="BS21" s="627" t="s">
        <v>243</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284</v>
      </c>
      <c r="C22" s="621"/>
      <c r="D22" s="621"/>
      <c r="E22" s="621"/>
      <c r="F22" s="621"/>
      <c r="G22" s="621"/>
      <c r="H22" s="621"/>
      <c r="I22" s="621"/>
      <c r="J22" s="621"/>
      <c r="K22" s="621"/>
      <c r="L22" s="621"/>
      <c r="M22" s="621"/>
      <c r="N22" s="621"/>
      <c r="O22" s="621"/>
      <c r="P22" s="621"/>
      <c r="Q22" s="622"/>
      <c r="R22" s="623">
        <v>5205202</v>
      </c>
      <c r="S22" s="624"/>
      <c r="T22" s="624"/>
      <c r="U22" s="624"/>
      <c r="V22" s="624"/>
      <c r="W22" s="624"/>
      <c r="X22" s="624"/>
      <c r="Y22" s="625"/>
      <c r="Z22" s="626">
        <v>25.6</v>
      </c>
      <c r="AA22" s="626"/>
      <c r="AB22" s="626"/>
      <c r="AC22" s="626"/>
      <c r="AD22" s="627">
        <v>5205202</v>
      </c>
      <c r="AE22" s="627"/>
      <c r="AF22" s="627"/>
      <c r="AG22" s="627"/>
      <c r="AH22" s="627"/>
      <c r="AI22" s="627"/>
      <c r="AJ22" s="627"/>
      <c r="AK22" s="627"/>
      <c r="AL22" s="628">
        <v>56.6</v>
      </c>
      <c r="AM22" s="629"/>
      <c r="AN22" s="629"/>
      <c r="AO22" s="630"/>
      <c r="AP22" s="620" t="s">
        <v>285</v>
      </c>
      <c r="AQ22" s="639"/>
      <c r="AR22" s="639"/>
      <c r="AS22" s="639"/>
      <c r="AT22" s="639"/>
      <c r="AU22" s="639"/>
      <c r="AV22" s="639"/>
      <c r="AW22" s="639"/>
      <c r="AX22" s="639"/>
      <c r="AY22" s="639"/>
      <c r="AZ22" s="639"/>
      <c r="BA22" s="639"/>
      <c r="BB22" s="639"/>
      <c r="BC22" s="639"/>
      <c r="BD22" s="639"/>
      <c r="BE22" s="639"/>
      <c r="BF22" s="640"/>
      <c r="BG22" s="623" t="s">
        <v>243</v>
      </c>
      <c r="BH22" s="624"/>
      <c r="BI22" s="624"/>
      <c r="BJ22" s="624"/>
      <c r="BK22" s="624"/>
      <c r="BL22" s="624"/>
      <c r="BM22" s="624"/>
      <c r="BN22" s="625"/>
      <c r="BO22" s="626" t="s">
        <v>243</v>
      </c>
      <c r="BP22" s="626"/>
      <c r="BQ22" s="626"/>
      <c r="BR22" s="626"/>
      <c r="BS22" s="627" t="s">
        <v>243</v>
      </c>
      <c r="BT22" s="627"/>
      <c r="BU22" s="627"/>
      <c r="BV22" s="627"/>
      <c r="BW22" s="627"/>
      <c r="BX22" s="627"/>
      <c r="BY22" s="627"/>
      <c r="BZ22" s="627"/>
      <c r="CA22" s="627"/>
      <c r="CB22" s="631"/>
      <c r="CD22" s="605" t="s">
        <v>286</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287</v>
      </c>
      <c r="C23" s="621"/>
      <c r="D23" s="621"/>
      <c r="E23" s="621"/>
      <c r="F23" s="621"/>
      <c r="G23" s="621"/>
      <c r="H23" s="621"/>
      <c r="I23" s="621"/>
      <c r="J23" s="621"/>
      <c r="K23" s="621"/>
      <c r="L23" s="621"/>
      <c r="M23" s="621"/>
      <c r="N23" s="621"/>
      <c r="O23" s="621"/>
      <c r="P23" s="621"/>
      <c r="Q23" s="622"/>
      <c r="R23" s="623">
        <v>1414202</v>
      </c>
      <c r="S23" s="624"/>
      <c r="T23" s="624"/>
      <c r="U23" s="624"/>
      <c r="V23" s="624"/>
      <c r="W23" s="624"/>
      <c r="X23" s="624"/>
      <c r="Y23" s="625"/>
      <c r="Z23" s="626">
        <v>7</v>
      </c>
      <c r="AA23" s="626"/>
      <c r="AB23" s="626"/>
      <c r="AC23" s="626"/>
      <c r="AD23" s="627" t="s">
        <v>243</v>
      </c>
      <c r="AE23" s="627"/>
      <c r="AF23" s="627"/>
      <c r="AG23" s="627"/>
      <c r="AH23" s="627"/>
      <c r="AI23" s="627"/>
      <c r="AJ23" s="627"/>
      <c r="AK23" s="627"/>
      <c r="AL23" s="628" t="s">
        <v>243</v>
      </c>
      <c r="AM23" s="629"/>
      <c r="AN23" s="629"/>
      <c r="AO23" s="630"/>
      <c r="AP23" s="620" t="s">
        <v>288</v>
      </c>
      <c r="AQ23" s="639"/>
      <c r="AR23" s="639"/>
      <c r="AS23" s="639"/>
      <c r="AT23" s="639"/>
      <c r="AU23" s="639"/>
      <c r="AV23" s="639"/>
      <c r="AW23" s="639"/>
      <c r="AX23" s="639"/>
      <c r="AY23" s="639"/>
      <c r="AZ23" s="639"/>
      <c r="BA23" s="639"/>
      <c r="BB23" s="639"/>
      <c r="BC23" s="639"/>
      <c r="BD23" s="639"/>
      <c r="BE23" s="639"/>
      <c r="BF23" s="640"/>
      <c r="BG23" s="623" t="s">
        <v>243</v>
      </c>
      <c r="BH23" s="624"/>
      <c r="BI23" s="624"/>
      <c r="BJ23" s="624"/>
      <c r="BK23" s="624"/>
      <c r="BL23" s="624"/>
      <c r="BM23" s="624"/>
      <c r="BN23" s="625"/>
      <c r="BO23" s="626" t="s">
        <v>243</v>
      </c>
      <c r="BP23" s="626"/>
      <c r="BQ23" s="626"/>
      <c r="BR23" s="626"/>
      <c r="BS23" s="627" t="s">
        <v>243</v>
      </c>
      <c r="BT23" s="627"/>
      <c r="BU23" s="627"/>
      <c r="BV23" s="627"/>
      <c r="BW23" s="627"/>
      <c r="BX23" s="627"/>
      <c r="BY23" s="627"/>
      <c r="BZ23" s="627"/>
      <c r="CA23" s="627"/>
      <c r="CB23" s="631"/>
      <c r="CD23" s="605" t="s">
        <v>225</v>
      </c>
      <c r="CE23" s="606"/>
      <c r="CF23" s="606"/>
      <c r="CG23" s="606"/>
      <c r="CH23" s="606"/>
      <c r="CI23" s="606"/>
      <c r="CJ23" s="606"/>
      <c r="CK23" s="606"/>
      <c r="CL23" s="606"/>
      <c r="CM23" s="606"/>
      <c r="CN23" s="606"/>
      <c r="CO23" s="606"/>
      <c r="CP23" s="606"/>
      <c r="CQ23" s="607"/>
      <c r="CR23" s="605" t="s">
        <v>289</v>
      </c>
      <c r="CS23" s="606"/>
      <c r="CT23" s="606"/>
      <c r="CU23" s="606"/>
      <c r="CV23" s="606"/>
      <c r="CW23" s="606"/>
      <c r="CX23" s="606"/>
      <c r="CY23" s="607"/>
      <c r="CZ23" s="605" t="s">
        <v>290</v>
      </c>
      <c r="DA23" s="606"/>
      <c r="DB23" s="606"/>
      <c r="DC23" s="607"/>
      <c r="DD23" s="605" t="s">
        <v>291</v>
      </c>
      <c r="DE23" s="606"/>
      <c r="DF23" s="606"/>
      <c r="DG23" s="606"/>
      <c r="DH23" s="606"/>
      <c r="DI23" s="606"/>
      <c r="DJ23" s="606"/>
      <c r="DK23" s="607"/>
      <c r="DL23" s="650" t="s">
        <v>292</v>
      </c>
      <c r="DM23" s="651"/>
      <c r="DN23" s="651"/>
      <c r="DO23" s="651"/>
      <c r="DP23" s="651"/>
      <c r="DQ23" s="651"/>
      <c r="DR23" s="651"/>
      <c r="DS23" s="651"/>
      <c r="DT23" s="651"/>
      <c r="DU23" s="651"/>
      <c r="DV23" s="652"/>
      <c r="DW23" s="605" t="s">
        <v>293</v>
      </c>
      <c r="DX23" s="606"/>
      <c r="DY23" s="606"/>
      <c r="DZ23" s="606"/>
      <c r="EA23" s="606"/>
      <c r="EB23" s="606"/>
      <c r="EC23" s="607"/>
    </row>
    <row r="24" spans="2:133" ht="11.25" customHeight="1" x14ac:dyDescent="0.15">
      <c r="B24" s="620" t="s">
        <v>294</v>
      </c>
      <c r="C24" s="621"/>
      <c r="D24" s="621"/>
      <c r="E24" s="621"/>
      <c r="F24" s="621"/>
      <c r="G24" s="621"/>
      <c r="H24" s="621"/>
      <c r="I24" s="621"/>
      <c r="J24" s="621"/>
      <c r="K24" s="621"/>
      <c r="L24" s="621"/>
      <c r="M24" s="621"/>
      <c r="N24" s="621"/>
      <c r="O24" s="621"/>
      <c r="P24" s="621"/>
      <c r="Q24" s="622"/>
      <c r="R24" s="623">
        <v>690</v>
      </c>
      <c r="S24" s="624"/>
      <c r="T24" s="624"/>
      <c r="U24" s="624"/>
      <c r="V24" s="624"/>
      <c r="W24" s="624"/>
      <c r="X24" s="624"/>
      <c r="Y24" s="625"/>
      <c r="Z24" s="626">
        <v>0</v>
      </c>
      <c r="AA24" s="626"/>
      <c r="AB24" s="626"/>
      <c r="AC24" s="626"/>
      <c r="AD24" s="627" t="s">
        <v>243</v>
      </c>
      <c r="AE24" s="627"/>
      <c r="AF24" s="627"/>
      <c r="AG24" s="627"/>
      <c r="AH24" s="627"/>
      <c r="AI24" s="627"/>
      <c r="AJ24" s="627"/>
      <c r="AK24" s="627"/>
      <c r="AL24" s="628" t="s">
        <v>243</v>
      </c>
      <c r="AM24" s="629"/>
      <c r="AN24" s="629"/>
      <c r="AO24" s="630"/>
      <c r="AP24" s="620" t="s">
        <v>295</v>
      </c>
      <c r="AQ24" s="639"/>
      <c r="AR24" s="639"/>
      <c r="AS24" s="639"/>
      <c r="AT24" s="639"/>
      <c r="AU24" s="639"/>
      <c r="AV24" s="639"/>
      <c r="AW24" s="639"/>
      <c r="AX24" s="639"/>
      <c r="AY24" s="639"/>
      <c r="AZ24" s="639"/>
      <c r="BA24" s="639"/>
      <c r="BB24" s="639"/>
      <c r="BC24" s="639"/>
      <c r="BD24" s="639"/>
      <c r="BE24" s="639"/>
      <c r="BF24" s="640"/>
      <c r="BG24" s="623" t="s">
        <v>243</v>
      </c>
      <c r="BH24" s="624"/>
      <c r="BI24" s="624"/>
      <c r="BJ24" s="624"/>
      <c r="BK24" s="624"/>
      <c r="BL24" s="624"/>
      <c r="BM24" s="624"/>
      <c r="BN24" s="625"/>
      <c r="BO24" s="626" t="s">
        <v>179</v>
      </c>
      <c r="BP24" s="626"/>
      <c r="BQ24" s="626"/>
      <c r="BR24" s="626"/>
      <c r="BS24" s="627" t="s">
        <v>243</v>
      </c>
      <c r="BT24" s="627"/>
      <c r="BU24" s="627"/>
      <c r="BV24" s="627"/>
      <c r="BW24" s="627"/>
      <c r="BX24" s="627"/>
      <c r="BY24" s="627"/>
      <c r="BZ24" s="627"/>
      <c r="CA24" s="627"/>
      <c r="CB24" s="631"/>
      <c r="CD24" s="609" t="s">
        <v>296</v>
      </c>
      <c r="CE24" s="610"/>
      <c r="CF24" s="610"/>
      <c r="CG24" s="610"/>
      <c r="CH24" s="610"/>
      <c r="CI24" s="610"/>
      <c r="CJ24" s="610"/>
      <c r="CK24" s="610"/>
      <c r="CL24" s="610"/>
      <c r="CM24" s="610"/>
      <c r="CN24" s="610"/>
      <c r="CO24" s="610"/>
      <c r="CP24" s="610"/>
      <c r="CQ24" s="611"/>
      <c r="CR24" s="612">
        <v>8444528</v>
      </c>
      <c r="CS24" s="613"/>
      <c r="CT24" s="613"/>
      <c r="CU24" s="613"/>
      <c r="CV24" s="613"/>
      <c r="CW24" s="613"/>
      <c r="CX24" s="613"/>
      <c r="CY24" s="614"/>
      <c r="CZ24" s="617">
        <v>44.1</v>
      </c>
      <c r="DA24" s="618"/>
      <c r="DB24" s="618"/>
      <c r="DC24" s="634"/>
      <c r="DD24" s="653">
        <v>4739649</v>
      </c>
      <c r="DE24" s="613"/>
      <c r="DF24" s="613"/>
      <c r="DG24" s="613"/>
      <c r="DH24" s="613"/>
      <c r="DI24" s="613"/>
      <c r="DJ24" s="613"/>
      <c r="DK24" s="614"/>
      <c r="DL24" s="653">
        <v>4402327</v>
      </c>
      <c r="DM24" s="613"/>
      <c r="DN24" s="613"/>
      <c r="DO24" s="613"/>
      <c r="DP24" s="613"/>
      <c r="DQ24" s="613"/>
      <c r="DR24" s="613"/>
      <c r="DS24" s="613"/>
      <c r="DT24" s="613"/>
      <c r="DU24" s="613"/>
      <c r="DV24" s="614"/>
      <c r="DW24" s="617">
        <v>47.3</v>
      </c>
      <c r="DX24" s="618"/>
      <c r="DY24" s="618"/>
      <c r="DZ24" s="618"/>
      <c r="EA24" s="618"/>
      <c r="EB24" s="618"/>
      <c r="EC24" s="619"/>
    </row>
    <row r="25" spans="2:133" ht="11.25" customHeight="1" x14ac:dyDescent="0.15">
      <c r="B25" s="620" t="s">
        <v>297</v>
      </c>
      <c r="C25" s="621"/>
      <c r="D25" s="621"/>
      <c r="E25" s="621"/>
      <c r="F25" s="621"/>
      <c r="G25" s="621"/>
      <c r="H25" s="621"/>
      <c r="I25" s="621"/>
      <c r="J25" s="621"/>
      <c r="K25" s="621"/>
      <c r="L25" s="621"/>
      <c r="M25" s="621"/>
      <c r="N25" s="621"/>
      <c r="O25" s="621"/>
      <c r="P25" s="621"/>
      <c r="Q25" s="622"/>
      <c r="R25" s="623">
        <v>10573153</v>
      </c>
      <c r="S25" s="624"/>
      <c r="T25" s="624"/>
      <c r="U25" s="624"/>
      <c r="V25" s="624"/>
      <c r="W25" s="624"/>
      <c r="X25" s="624"/>
      <c r="Y25" s="625"/>
      <c r="Z25" s="626">
        <v>52</v>
      </c>
      <c r="AA25" s="626"/>
      <c r="AB25" s="626"/>
      <c r="AC25" s="626"/>
      <c r="AD25" s="627">
        <v>9158261</v>
      </c>
      <c r="AE25" s="627"/>
      <c r="AF25" s="627"/>
      <c r="AG25" s="627"/>
      <c r="AH25" s="627"/>
      <c r="AI25" s="627"/>
      <c r="AJ25" s="627"/>
      <c r="AK25" s="627"/>
      <c r="AL25" s="628">
        <v>99.6</v>
      </c>
      <c r="AM25" s="629"/>
      <c r="AN25" s="629"/>
      <c r="AO25" s="630"/>
      <c r="AP25" s="620" t="s">
        <v>298</v>
      </c>
      <c r="AQ25" s="639"/>
      <c r="AR25" s="639"/>
      <c r="AS25" s="639"/>
      <c r="AT25" s="639"/>
      <c r="AU25" s="639"/>
      <c r="AV25" s="639"/>
      <c r="AW25" s="639"/>
      <c r="AX25" s="639"/>
      <c r="AY25" s="639"/>
      <c r="AZ25" s="639"/>
      <c r="BA25" s="639"/>
      <c r="BB25" s="639"/>
      <c r="BC25" s="639"/>
      <c r="BD25" s="639"/>
      <c r="BE25" s="639"/>
      <c r="BF25" s="640"/>
      <c r="BG25" s="623" t="s">
        <v>243</v>
      </c>
      <c r="BH25" s="624"/>
      <c r="BI25" s="624"/>
      <c r="BJ25" s="624"/>
      <c r="BK25" s="624"/>
      <c r="BL25" s="624"/>
      <c r="BM25" s="624"/>
      <c r="BN25" s="625"/>
      <c r="BO25" s="626" t="s">
        <v>179</v>
      </c>
      <c r="BP25" s="626"/>
      <c r="BQ25" s="626"/>
      <c r="BR25" s="626"/>
      <c r="BS25" s="627" t="s">
        <v>243</v>
      </c>
      <c r="BT25" s="627"/>
      <c r="BU25" s="627"/>
      <c r="BV25" s="627"/>
      <c r="BW25" s="627"/>
      <c r="BX25" s="627"/>
      <c r="BY25" s="627"/>
      <c r="BZ25" s="627"/>
      <c r="CA25" s="627"/>
      <c r="CB25" s="631"/>
      <c r="CD25" s="620" t="s">
        <v>299</v>
      </c>
      <c r="CE25" s="621"/>
      <c r="CF25" s="621"/>
      <c r="CG25" s="621"/>
      <c r="CH25" s="621"/>
      <c r="CI25" s="621"/>
      <c r="CJ25" s="621"/>
      <c r="CK25" s="621"/>
      <c r="CL25" s="621"/>
      <c r="CM25" s="621"/>
      <c r="CN25" s="621"/>
      <c r="CO25" s="621"/>
      <c r="CP25" s="621"/>
      <c r="CQ25" s="622"/>
      <c r="CR25" s="623">
        <v>2201917</v>
      </c>
      <c r="CS25" s="654"/>
      <c r="CT25" s="654"/>
      <c r="CU25" s="654"/>
      <c r="CV25" s="654"/>
      <c r="CW25" s="654"/>
      <c r="CX25" s="654"/>
      <c r="CY25" s="655"/>
      <c r="CZ25" s="628">
        <v>11.5</v>
      </c>
      <c r="DA25" s="656"/>
      <c r="DB25" s="656"/>
      <c r="DC25" s="658"/>
      <c r="DD25" s="632">
        <v>2034137</v>
      </c>
      <c r="DE25" s="654"/>
      <c r="DF25" s="654"/>
      <c r="DG25" s="654"/>
      <c r="DH25" s="654"/>
      <c r="DI25" s="654"/>
      <c r="DJ25" s="654"/>
      <c r="DK25" s="655"/>
      <c r="DL25" s="632">
        <v>1805391</v>
      </c>
      <c r="DM25" s="654"/>
      <c r="DN25" s="654"/>
      <c r="DO25" s="654"/>
      <c r="DP25" s="654"/>
      <c r="DQ25" s="654"/>
      <c r="DR25" s="654"/>
      <c r="DS25" s="654"/>
      <c r="DT25" s="654"/>
      <c r="DU25" s="654"/>
      <c r="DV25" s="655"/>
      <c r="DW25" s="628">
        <v>19.399999999999999</v>
      </c>
      <c r="DX25" s="656"/>
      <c r="DY25" s="656"/>
      <c r="DZ25" s="656"/>
      <c r="EA25" s="656"/>
      <c r="EB25" s="656"/>
      <c r="EC25" s="657"/>
    </row>
    <row r="26" spans="2:133" ht="11.25" customHeight="1" x14ac:dyDescent="0.15">
      <c r="B26" s="620" t="s">
        <v>300</v>
      </c>
      <c r="C26" s="621"/>
      <c r="D26" s="621"/>
      <c r="E26" s="621"/>
      <c r="F26" s="621"/>
      <c r="G26" s="621"/>
      <c r="H26" s="621"/>
      <c r="I26" s="621"/>
      <c r="J26" s="621"/>
      <c r="K26" s="621"/>
      <c r="L26" s="621"/>
      <c r="M26" s="621"/>
      <c r="N26" s="621"/>
      <c r="O26" s="621"/>
      <c r="P26" s="621"/>
      <c r="Q26" s="622"/>
      <c r="R26" s="623">
        <v>3425</v>
      </c>
      <c r="S26" s="624"/>
      <c r="T26" s="624"/>
      <c r="U26" s="624"/>
      <c r="V26" s="624"/>
      <c r="W26" s="624"/>
      <c r="X26" s="624"/>
      <c r="Y26" s="625"/>
      <c r="Z26" s="626">
        <v>0</v>
      </c>
      <c r="AA26" s="626"/>
      <c r="AB26" s="626"/>
      <c r="AC26" s="626"/>
      <c r="AD26" s="627">
        <v>3425</v>
      </c>
      <c r="AE26" s="627"/>
      <c r="AF26" s="627"/>
      <c r="AG26" s="627"/>
      <c r="AH26" s="627"/>
      <c r="AI26" s="627"/>
      <c r="AJ26" s="627"/>
      <c r="AK26" s="627"/>
      <c r="AL26" s="628">
        <v>0</v>
      </c>
      <c r="AM26" s="629"/>
      <c r="AN26" s="629"/>
      <c r="AO26" s="630"/>
      <c r="AP26" s="620" t="s">
        <v>301</v>
      </c>
      <c r="AQ26" s="639"/>
      <c r="AR26" s="639"/>
      <c r="AS26" s="639"/>
      <c r="AT26" s="639"/>
      <c r="AU26" s="639"/>
      <c r="AV26" s="639"/>
      <c r="AW26" s="639"/>
      <c r="AX26" s="639"/>
      <c r="AY26" s="639"/>
      <c r="AZ26" s="639"/>
      <c r="BA26" s="639"/>
      <c r="BB26" s="639"/>
      <c r="BC26" s="639"/>
      <c r="BD26" s="639"/>
      <c r="BE26" s="639"/>
      <c r="BF26" s="640"/>
      <c r="BG26" s="623" t="s">
        <v>243</v>
      </c>
      <c r="BH26" s="624"/>
      <c r="BI26" s="624"/>
      <c r="BJ26" s="624"/>
      <c r="BK26" s="624"/>
      <c r="BL26" s="624"/>
      <c r="BM26" s="624"/>
      <c r="BN26" s="625"/>
      <c r="BO26" s="626" t="s">
        <v>243</v>
      </c>
      <c r="BP26" s="626"/>
      <c r="BQ26" s="626"/>
      <c r="BR26" s="626"/>
      <c r="BS26" s="627" t="s">
        <v>243</v>
      </c>
      <c r="BT26" s="627"/>
      <c r="BU26" s="627"/>
      <c r="BV26" s="627"/>
      <c r="BW26" s="627"/>
      <c r="BX26" s="627"/>
      <c r="BY26" s="627"/>
      <c r="BZ26" s="627"/>
      <c r="CA26" s="627"/>
      <c r="CB26" s="631"/>
      <c r="CD26" s="620" t="s">
        <v>302</v>
      </c>
      <c r="CE26" s="621"/>
      <c r="CF26" s="621"/>
      <c r="CG26" s="621"/>
      <c r="CH26" s="621"/>
      <c r="CI26" s="621"/>
      <c r="CJ26" s="621"/>
      <c r="CK26" s="621"/>
      <c r="CL26" s="621"/>
      <c r="CM26" s="621"/>
      <c r="CN26" s="621"/>
      <c r="CO26" s="621"/>
      <c r="CP26" s="621"/>
      <c r="CQ26" s="622"/>
      <c r="CR26" s="623">
        <v>1350523</v>
      </c>
      <c r="CS26" s="624"/>
      <c r="CT26" s="624"/>
      <c r="CU26" s="624"/>
      <c r="CV26" s="624"/>
      <c r="CW26" s="624"/>
      <c r="CX26" s="624"/>
      <c r="CY26" s="625"/>
      <c r="CZ26" s="628">
        <v>7.1</v>
      </c>
      <c r="DA26" s="656"/>
      <c r="DB26" s="656"/>
      <c r="DC26" s="658"/>
      <c r="DD26" s="632">
        <v>1253965</v>
      </c>
      <c r="DE26" s="624"/>
      <c r="DF26" s="624"/>
      <c r="DG26" s="624"/>
      <c r="DH26" s="624"/>
      <c r="DI26" s="624"/>
      <c r="DJ26" s="624"/>
      <c r="DK26" s="625"/>
      <c r="DL26" s="632" t="s">
        <v>243</v>
      </c>
      <c r="DM26" s="624"/>
      <c r="DN26" s="624"/>
      <c r="DO26" s="624"/>
      <c r="DP26" s="624"/>
      <c r="DQ26" s="624"/>
      <c r="DR26" s="624"/>
      <c r="DS26" s="624"/>
      <c r="DT26" s="624"/>
      <c r="DU26" s="624"/>
      <c r="DV26" s="625"/>
      <c r="DW26" s="628" t="s">
        <v>243</v>
      </c>
      <c r="DX26" s="656"/>
      <c r="DY26" s="656"/>
      <c r="DZ26" s="656"/>
      <c r="EA26" s="656"/>
      <c r="EB26" s="656"/>
      <c r="EC26" s="657"/>
    </row>
    <row r="27" spans="2:133" ht="11.25" customHeight="1" x14ac:dyDescent="0.15">
      <c r="B27" s="620" t="s">
        <v>303</v>
      </c>
      <c r="C27" s="621"/>
      <c r="D27" s="621"/>
      <c r="E27" s="621"/>
      <c r="F27" s="621"/>
      <c r="G27" s="621"/>
      <c r="H27" s="621"/>
      <c r="I27" s="621"/>
      <c r="J27" s="621"/>
      <c r="K27" s="621"/>
      <c r="L27" s="621"/>
      <c r="M27" s="621"/>
      <c r="N27" s="621"/>
      <c r="O27" s="621"/>
      <c r="P27" s="621"/>
      <c r="Q27" s="622"/>
      <c r="R27" s="623">
        <v>131098</v>
      </c>
      <c r="S27" s="624"/>
      <c r="T27" s="624"/>
      <c r="U27" s="624"/>
      <c r="V27" s="624"/>
      <c r="W27" s="624"/>
      <c r="X27" s="624"/>
      <c r="Y27" s="625"/>
      <c r="Z27" s="626">
        <v>0.6</v>
      </c>
      <c r="AA27" s="626"/>
      <c r="AB27" s="626"/>
      <c r="AC27" s="626"/>
      <c r="AD27" s="627" t="s">
        <v>243</v>
      </c>
      <c r="AE27" s="627"/>
      <c r="AF27" s="627"/>
      <c r="AG27" s="627"/>
      <c r="AH27" s="627"/>
      <c r="AI27" s="627"/>
      <c r="AJ27" s="627"/>
      <c r="AK27" s="627"/>
      <c r="AL27" s="628" t="s">
        <v>243</v>
      </c>
      <c r="AM27" s="629"/>
      <c r="AN27" s="629"/>
      <c r="AO27" s="630"/>
      <c r="AP27" s="620" t="s">
        <v>304</v>
      </c>
      <c r="AQ27" s="621"/>
      <c r="AR27" s="621"/>
      <c r="AS27" s="621"/>
      <c r="AT27" s="621"/>
      <c r="AU27" s="621"/>
      <c r="AV27" s="621"/>
      <c r="AW27" s="621"/>
      <c r="AX27" s="621"/>
      <c r="AY27" s="621"/>
      <c r="AZ27" s="621"/>
      <c r="BA27" s="621"/>
      <c r="BB27" s="621"/>
      <c r="BC27" s="621"/>
      <c r="BD27" s="621"/>
      <c r="BE27" s="621"/>
      <c r="BF27" s="622"/>
      <c r="BG27" s="623">
        <v>2955006</v>
      </c>
      <c r="BH27" s="624"/>
      <c r="BI27" s="624"/>
      <c r="BJ27" s="624"/>
      <c r="BK27" s="624"/>
      <c r="BL27" s="624"/>
      <c r="BM27" s="624"/>
      <c r="BN27" s="625"/>
      <c r="BO27" s="626">
        <v>100</v>
      </c>
      <c r="BP27" s="626"/>
      <c r="BQ27" s="626"/>
      <c r="BR27" s="626"/>
      <c r="BS27" s="627">
        <v>192480</v>
      </c>
      <c r="BT27" s="627"/>
      <c r="BU27" s="627"/>
      <c r="BV27" s="627"/>
      <c r="BW27" s="627"/>
      <c r="BX27" s="627"/>
      <c r="BY27" s="627"/>
      <c r="BZ27" s="627"/>
      <c r="CA27" s="627"/>
      <c r="CB27" s="631"/>
      <c r="CD27" s="620" t="s">
        <v>305</v>
      </c>
      <c r="CE27" s="621"/>
      <c r="CF27" s="621"/>
      <c r="CG27" s="621"/>
      <c r="CH27" s="621"/>
      <c r="CI27" s="621"/>
      <c r="CJ27" s="621"/>
      <c r="CK27" s="621"/>
      <c r="CL27" s="621"/>
      <c r="CM27" s="621"/>
      <c r="CN27" s="621"/>
      <c r="CO27" s="621"/>
      <c r="CP27" s="621"/>
      <c r="CQ27" s="622"/>
      <c r="CR27" s="623">
        <v>4764891</v>
      </c>
      <c r="CS27" s="654"/>
      <c r="CT27" s="654"/>
      <c r="CU27" s="654"/>
      <c r="CV27" s="654"/>
      <c r="CW27" s="654"/>
      <c r="CX27" s="654"/>
      <c r="CY27" s="655"/>
      <c r="CZ27" s="628">
        <v>24.9</v>
      </c>
      <c r="DA27" s="656"/>
      <c r="DB27" s="656"/>
      <c r="DC27" s="658"/>
      <c r="DD27" s="632">
        <v>1229327</v>
      </c>
      <c r="DE27" s="654"/>
      <c r="DF27" s="654"/>
      <c r="DG27" s="654"/>
      <c r="DH27" s="654"/>
      <c r="DI27" s="654"/>
      <c r="DJ27" s="654"/>
      <c r="DK27" s="655"/>
      <c r="DL27" s="632">
        <v>1120751</v>
      </c>
      <c r="DM27" s="654"/>
      <c r="DN27" s="654"/>
      <c r="DO27" s="654"/>
      <c r="DP27" s="654"/>
      <c r="DQ27" s="654"/>
      <c r="DR27" s="654"/>
      <c r="DS27" s="654"/>
      <c r="DT27" s="654"/>
      <c r="DU27" s="654"/>
      <c r="DV27" s="655"/>
      <c r="DW27" s="628">
        <v>12</v>
      </c>
      <c r="DX27" s="656"/>
      <c r="DY27" s="656"/>
      <c r="DZ27" s="656"/>
      <c r="EA27" s="656"/>
      <c r="EB27" s="656"/>
      <c r="EC27" s="657"/>
    </row>
    <row r="28" spans="2:133" ht="11.25" customHeight="1" x14ac:dyDescent="0.15">
      <c r="B28" s="620" t="s">
        <v>306</v>
      </c>
      <c r="C28" s="621"/>
      <c r="D28" s="621"/>
      <c r="E28" s="621"/>
      <c r="F28" s="621"/>
      <c r="G28" s="621"/>
      <c r="H28" s="621"/>
      <c r="I28" s="621"/>
      <c r="J28" s="621"/>
      <c r="K28" s="621"/>
      <c r="L28" s="621"/>
      <c r="M28" s="621"/>
      <c r="N28" s="621"/>
      <c r="O28" s="621"/>
      <c r="P28" s="621"/>
      <c r="Q28" s="622"/>
      <c r="R28" s="623">
        <v>76093</v>
      </c>
      <c r="S28" s="624"/>
      <c r="T28" s="624"/>
      <c r="U28" s="624"/>
      <c r="V28" s="624"/>
      <c r="W28" s="624"/>
      <c r="X28" s="624"/>
      <c r="Y28" s="625"/>
      <c r="Z28" s="626">
        <v>0.4</v>
      </c>
      <c r="AA28" s="626"/>
      <c r="AB28" s="626"/>
      <c r="AC28" s="626"/>
      <c r="AD28" s="627">
        <v>7259</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307</v>
      </c>
      <c r="CE28" s="621"/>
      <c r="CF28" s="621"/>
      <c r="CG28" s="621"/>
      <c r="CH28" s="621"/>
      <c r="CI28" s="621"/>
      <c r="CJ28" s="621"/>
      <c r="CK28" s="621"/>
      <c r="CL28" s="621"/>
      <c r="CM28" s="621"/>
      <c r="CN28" s="621"/>
      <c r="CO28" s="621"/>
      <c r="CP28" s="621"/>
      <c r="CQ28" s="622"/>
      <c r="CR28" s="623">
        <v>1477720</v>
      </c>
      <c r="CS28" s="624"/>
      <c r="CT28" s="624"/>
      <c r="CU28" s="624"/>
      <c r="CV28" s="624"/>
      <c r="CW28" s="624"/>
      <c r="CX28" s="624"/>
      <c r="CY28" s="625"/>
      <c r="CZ28" s="628">
        <v>7.7</v>
      </c>
      <c r="DA28" s="656"/>
      <c r="DB28" s="656"/>
      <c r="DC28" s="658"/>
      <c r="DD28" s="632">
        <v>1476185</v>
      </c>
      <c r="DE28" s="624"/>
      <c r="DF28" s="624"/>
      <c r="DG28" s="624"/>
      <c r="DH28" s="624"/>
      <c r="DI28" s="624"/>
      <c r="DJ28" s="624"/>
      <c r="DK28" s="625"/>
      <c r="DL28" s="632">
        <v>1476185</v>
      </c>
      <c r="DM28" s="624"/>
      <c r="DN28" s="624"/>
      <c r="DO28" s="624"/>
      <c r="DP28" s="624"/>
      <c r="DQ28" s="624"/>
      <c r="DR28" s="624"/>
      <c r="DS28" s="624"/>
      <c r="DT28" s="624"/>
      <c r="DU28" s="624"/>
      <c r="DV28" s="625"/>
      <c r="DW28" s="628">
        <v>15.9</v>
      </c>
      <c r="DX28" s="656"/>
      <c r="DY28" s="656"/>
      <c r="DZ28" s="656"/>
      <c r="EA28" s="656"/>
      <c r="EB28" s="656"/>
      <c r="EC28" s="657"/>
    </row>
    <row r="29" spans="2:133" ht="11.25" customHeight="1" x14ac:dyDescent="0.15">
      <c r="B29" s="620" t="s">
        <v>308</v>
      </c>
      <c r="C29" s="621"/>
      <c r="D29" s="621"/>
      <c r="E29" s="621"/>
      <c r="F29" s="621"/>
      <c r="G29" s="621"/>
      <c r="H29" s="621"/>
      <c r="I29" s="621"/>
      <c r="J29" s="621"/>
      <c r="K29" s="621"/>
      <c r="L29" s="621"/>
      <c r="M29" s="621"/>
      <c r="N29" s="621"/>
      <c r="O29" s="621"/>
      <c r="P29" s="621"/>
      <c r="Q29" s="622"/>
      <c r="R29" s="623">
        <v>82042</v>
      </c>
      <c r="S29" s="624"/>
      <c r="T29" s="624"/>
      <c r="U29" s="624"/>
      <c r="V29" s="624"/>
      <c r="W29" s="624"/>
      <c r="X29" s="624"/>
      <c r="Y29" s="625"/>
      <c r="Z29" s="626">
        <v>0.4</v>
      </c>
      <c r="AA29" s="626"/>
      <c r="AB29" s="626"/>
      <c r="AC29" s="626"/>
      <c r="AD29" s="627" t="s">
        <v>243</v>
      </c>
      <c r="AE29" s="627"/>
      <c r="AF29" s="627"/>
      <c r="AG29" s="627"/>
      <c r="AH29" s="627"/>
      <c r="AI29" s="627"/>
      <c r="AJ29" s="627"/>
      <c r="AK29" s="627"/>
      <c r="AL29" s="628" t="s">
        <v>243</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309</v>
      </c>
      <c r="CE29" s="662"/>
      <c r="CF29" s="620" t="s">
        <v>72</v>
      </c>
      <c r="CG29" s="621"/>
      <c r="CH29" s="621"/>
      <c r="CI29" s="621"/>
      <c r="CJ29" s="621"/>
      <c r="CK29" s="621"/>
      <c r="CL29" s="621"/>
      <c r="CM29" s="621"/>
      <c r="CN29" s="621"/>
      <c r="CO29" s="621"/>
      <c r="CP29" s="621"/>
      <c r="CQ29" s="622"/>
      <c r="CR29" s="623">
        <v>1477710</v>
      </c>
      <c r="CS29" s="654"/>
      <c r="CT29" s="654"/>
      <c r="CU29" s="654"/>
      <c r="CV29" s="654"/>
      <c r="CW29" s="654"/>
      <c r="CX29" s="654"/>
      <c r="CY29" s="655"/>
      <c r="CZ29" s="628">
        <v>7.7</v>
      </c>
      <c r="DA29" s="656"/>
      <c r="DB29" s="656"/>
      <c r="DC29" s="658"/>
      <c r="DD29" s="632">
        <v>1476175</v>
      </c>
      <c r="DE29" s="654"/>
      <c r="DF29" s="654"/>
      <c r="DG29" s="654"/>
      <c r="DH29" s="654"/>
      <c r="DI29" s="654"/>
      <c r="DJ29" s="654"/>
      <c r="DK29" s="655"/>
      <c r="DL29" s="632">
        <v>1476175</v>
      </c>
      <c r="DM29" s="654"/>
      <c r="DN29" s="654"/>
      <c r="DO29" s="654"/>
      <c r="DP29" s="654"/>
      <c r="DQ29" s="654"/>
      <c r="DR29" s="654"/>
      <c r="DS29" s="654"/>
      <c r="DT29" s="654"/>
      <c r="DU29" s="654"/>
      <c r="DV29" s="655"/>
      <c r="DW29" s="628">
        <v>15.9</v>
      </c>
      <c r="DX29" s="656"/>
      <c r="DY29" s="656"/>
      <c r="DZ29" s="656"/>
      <c r="EA29" s="656"/>
      <c r="EB29" s="656"/>
      <c r="EC29" s="657"/>
    </row>
    <row r="30" spans="2:133" ht="11.25" customHeight="1" x14ac:dyDescent="0.15">
      <c r="B30" s="620" t="s">
        <v>310</v>
      </c>
      <c r="C30" s="621"/>
      <c r="D30" s="621"/>
      <c r="E30" s="621"/>
      <c r="F30" s="621"/>
      <c r="G30" s="621"/>
      <c r="H30" s="621"/>
      <c r="I30" s="621"/>
      <c r="J30" s="621"/>
      <c r="K30" s="621"/>
      <c r="L30" s="621"/>
      <c r="M30" s="621"/>
      <c r="N30" s="621"/>
      <c r="O30" s="621"/>
      <c r="P30" s="621"/>
      <c r="Q30" s="622"/>
      <c r="R30" s="623">
        <v>4144708</v>
      </c>
      <c r="S30" s="624"/>
      <c r="T30" s="624"/>
      <c r="U30" s="624"/>
      <c r="V30" s="624"/>
      <c r="W30" s="624"/>
      <c r="X30" s="624"/>
      <c r="Y30" s="625"/>
      <c r="Z30" s="626">
        <v>20.399999999999999</v>
      </c>
      <c r="AA30" s="626"/>
      <c r="AB30" s="626"/>
      <c r="AC30" s="626"/>
      <c r="AD30" s="627" t="s">
        <v>243</v>
      </c>
      <c r="AE30" s="627"/>
      <c r="AF30" s="627"/>
      <c r="AG30" s="627"/>
      <c r="AH30" s="627"/>
      <c r="AI30" s="627"/>
      <c r="AJ30" s="627"/>
      <c r="AK30" s="627"/>
      <c r="AL30" s="628" t="s">
        <v>243</v>
      </c>
      <c r="AM30" s="629"/>
      <c r="AN30" s="629"/>
      <c r="AO30" s="630"/>
      <c r="AP30" s="605" t="s">
        <v>225</v>
      </c>
      <c r="AQ30" s="606"/>
      <c r="AR30" s="606"/>
      <c r="AS30" s="606"/>
      <c r="AT30" s="606"/>
      <c r="AU30" s="606"/>
      <c r="AV30" s="606"/>
      <c r="AW30" s="606"/>
      <c r="AX30" s="606"/>
      <c r="AY30" s="606"/>
      <c r="AZ30" s="606"/>
      <c r="BA30" s="606"/>
      <c r="BB30" s="606"/>
      <c r="BC30" s="606"/>
      <c r="BD30" s="606"/>
      <c r="BE30" s="606"/>
      <c r="BF30" s="607"/>
      <c r="BG30" s="605" t="s">
        <v>311</v>
      </c>
      <c r="BH30" s="659"/>
      <c r="BI30" s="659"/>
      <c r="BJ30" s="659"/>
      <c r="BK30" s="659"/>
      <c r="BL30" s="659"/>
      <c r="BM30" s="659"/>
      <c r="BN30" s="659"/>
      <c r="BO30" s="659"/>
      <c r="BP30" s="659"/>
      <c r="BQ30" s="660"/>
      <c r="BR30" s="605" t="s">
        <v>312</v>
      </c>
      <c r="BS30" s="659"/>
      <c r="BT30" s="659"/>
      <c r="BU30" s="659"/>
      <c r="BV30" s="659"/>
      <c r="BW30" s="659"/>
      <c r="BX30" s="659"/>
      <c r="BY30" s="659"/>
      <c r="BZ30" s="659"/>
      <c r="CA30" s="659"/>
      <c r="CB30" s="660"/>
      <c r="CD30" s="663"/>
      <c r="CE30" s="664"/>
      <c r="CF30" s="620" t="s">
        <v>313</v>
      </c>
      <c r="CG30" s="621"/>
      <c r="CH30" s="621"/>
      <c r="CI30" s="621"/>
      <c r="CJ30" s="621"/>
      <c r="CK30" s="621"/>
      <c r="CL30" s="621"/>
      <c r="CM30" s="621"/>
      <c r="CN30" s="621"/>
      <c r="CO30" s="621"/>
      <c r="CP30" s="621"/>
      <c r="CQ30" s="622"/>
      <c r="CR30" s="623">
        <v>1433773</v>
      </c>
      <c r="CS30" s="624"/>
      <c r="CT30" s="624"/>
      <c r="CU30" s="624"/>
      <c r="CV30" s="624"/>
      <c r="CW30" s="624"/>
      <c r="CX30" s="624"/>
      <c r="CY30" s="625"/>
      <c r="CZ30" s="628">
        <v>7.5</v>
      </c>
      <c r="DA30" s="656"/>
      <c r="DB30" s="656"/>
      <c r="DC30" s="658"/>
      <c r="DD30" s="632">
        <v>1432358</v>
      </c>
      <c r="DE30" s="624"/>
      <c r="DF30" s="624"/>
      <c r="DG30" s="624"/>
      <c r="DH30" s="624"/>
      <c r="DI30" s="624"/>
      <c r="DJ30" s="624"/>
      <c r="DK30" s="625"/>
      <c r="DL30" s="632">
        <v>1432358</v>
      </c>
      <c r="DM30" s="624"/>
      <c r="DN30" s="624"/>
      <c r="DO30" s="624"/>
      <c r="DP30" s="624"/>
      <c r="DQ30" s="624"/>
      <c r="DR30" s="624"/>
      <c r="DS30" s="624"/>
      <c r="DT30" s="624"/>
      <c r="DU30" s="624"/>
      <c r="DV30" s="625"/>
      <c r="DW30" s="628">
        <v>15.4</v>
      </c>
      <c r="DX30" s="656"/>
      <c r="DY30" s="656"/>
      <c r="DZ30" s="656"/>
      <c r="EA30" s="656"/>
      <c r="EB30" s="656"/>
      <c r="EC30" s="657"/>
    </row>
    <row r="31" spans="2:133" ht="11.25" customHeight="1" x14ac:dyDescent="0.15">
      <c r="B31" s="636" t="s">
        <v>314</v>
      </c>
      <c r="C31" s="637"/>
      <c r="D31" s="637"/>
      <c r="E31" s="637"/>
      <c r="F31" s="637"/>
      <c r="G31" s="637"/>
      <c r="H31" s="637"/>
      <c r="I31" s="637"/>
      <c r="J31" s="637"/>
      <c r="K31" s="637"/>
      <c r="L31" s="637"/>
      <c r="M31" s="637"/>
      <c r="N31" s="637"/>
      <c r="O31" s="637"/>
      <c r="P31" s="637"/>
      <c r="Q31" s="638"/>
      <c r="R31" s="623" t="s">
        <v>243</v>
      </c>
      <c r="S31" s="624"/>
      <c r="T31" s="624"/>
      <c r="U31" s="624"/>
      <c r="V31" s="624"/>
      <c r="W31" s="624"/>
      <c r="X31" s="624"/>
      <c r="Y31" s="625"/>
      <c r="Z31" s="626" t="s">
        <v>243</v>
      </c>
      <c r="AA31" s="626"/>
      <c r="AB31" s="626"/>
      <c r="AC31" s="626"/>
      <c r="AD31" s="627" t="s">
        <v>243</v>
      </c>
      <c r="AE31" s="627"/>
      <c r="AF31" s="627"/>
      <c r="AG31" s="627"/>
      <c r="AH31" s="627"/>
      <c r="AI31" s="627"/>
      <c r="AJ31" s="627"/>
      <c r="AK31" s="627"/>
      <c r="AL31" s="628" t="s">
        <v>243</v>
      </c>
      <c r="AM31" s="629"/>
      <c r="AN31" s="629"/>
      <c r="AO31" s="630"/>
      <c r="AP31" s="667" t="s">
        <v>315</v>
      </c>
      <c r="AQ31" s="668"/>
      <c r="AR31" s="668"/>
      <c r="AS31" s="668"/>
      <c r="AT31" s="673" t="s">
        <v>316</v>
      </c>
      <c r="AU31" s="218"/>
      <c r="AV31" s="218"/>
      <c r="AW31" s="218"/>
      <c r="AX31" s="609" t="s">
        <v>191</v>
      </c>
      <c r="AY31" s="610"/>
      <c r="AZ31" s="610"/>
      <c r="BA31" s="610"/>
      <c r="BB31" s="610"/>
      <c r="BC31" s="610"/>
      <c r="BD31" s="610"/>
      <c r="BE31" s="610"/>
      <c r="BF31" s="611"/>
      <c r="BG31" s="676">
        <v>99.1</v>
      </c>
      <c r="BH31" s="677"/>
      <c r="BI31" s="677"/>
      <c r="BJ31" s="677"/>
      <c r="BK31" s="677"/>
      <c r="BL31" s="677"/>
      <c r="BM31" s="618">
        <v>96.2</v>
      </c>
      <c r="BN31" s="677"/>
      <c r="BO31" s="677"/>
      <c r="BP31" s="677"/>
      <c r="BQ31" s="678"/>
      <c r="BR31" s="676">
        <v>99.2</v>
      </c>
      <c r="BS31" s="677"/>
      <c r="BT31" s="677"/>
      <c r="BU31" s="677"/>
      <c r="BV31" s="677"/>
      <c r="BW31" s="677"/>
      <c r="BX31" s="618">
        <v>95.9</v>
      </c>
      <c r="BY31" s="677"/>
      <c r="BZ31" s="677"/>
      <c r="CA31" s="677"/>
      <c r="CB31" s="678"/>
      <c r="CD31" s="663"/>
      <c r="CE31" s="664"/>
      <c r="CF31" s="620" t="s">
        <v>317</v>
      </c>
      <c r="CG31" s="621"/>
      <c r="CH31" s="621"/>
      <c r="CI31" s="621"/>
      <c r="CJ31" s="621"/>
      <c r="CK31" s="621"/>
      <c r="CL31" s="621"/>
      <c r="CM31" s="621"/>
      <c r="CN31" s="621"/>
      <c r="CO31" s="621"/>
      <c r="CP31" s="621"/>
      <c r="CQ31" s="622"/>
      <c r="CR31" s="623">
        <v>43937</v>
      </c>
      <c r="CS31" s="654"/>
      <c r="CT31" s="654"/>
      <c r="CU31" s="654"/>
      <c r="CV31" s="654"/>
      <c r="CW31" s="654"/>
      <c r="CX31" s="654"/>
      <c r="CY31" s="655"/>
      <c r="CZ31" s="628">
        <v>0.2</v>
      </c>
      <c r="DA31" s="656"/>
      <c r="DB31" s="656"/>
      <c r="DC31" s="658"/>
      <c r="DD31" s="632">
        <v>43817</v>
      </c>
      <c r="DE31" s="654"/>
      <c r="DF31" s="654"/>
      <c r="DG31" s="654"/>
      <c r="DH31" s="654"/>
      <c r="DI31" s="654"/>
      <c r="DJ31" s="654"/>
      <c r="DK31" s="655"/>
      <c r="DL31" s="632">
        <v>43817</v>
      </c>
      <c r="DM31" s="654"/>
      <c r="DN31" s="654"/>
      <c r="DO31" s="654"/>
      <c r="DP31" s="654"/>
      <c r="DQ31" s="654"/>
      <c r="DR31" s="654"/>
      <c r="DS31" s="654"/>
      <c r="DT31" s="654"/>
      <c r="DU31" s="654"/>
      <c r="DV31" s="655"/>
      <c r="DW31" s="628">
        <v>0.5</v>
      </c>
      <c r="DX31" s="656"/>
      <c r="DY31" s="656"/>
      <c r="DZ31" s="656"/>
      <c r="EA31" s="656"/>
      <c r="EB31" s="656"/>
      <c r="EC31" s="657"/>
    </row>
    <row r="32" spans="2:133" ht="11.25" customHeight="1" x14ac:dyDescent="0.15">
      <c r="B32" s="620" t="s">
        <v>318</v>
      </c>
      <c r="C32" s="621"/>
      <c r="D32" s="621"/>
      <c r="E32" s="621"/>
      <c r="F32" s="621"/>
      <c r="G32" s="621"/>
      <c r="H32" s="621"/>
      <c r="I32" s="621"/>
      <c r="J32" s="621"/>
      <c r="K32" s="621"/>
      <c r="L32" s="621"/>
      <c r="M32" s="621"/>
      <c r="N32" s="621"/>
      <c r="O32" s="621"/>
      <c r="P32" s="621"/>
      <c r="Q32" s="622"/>
      <c r="R32" s="623">
        <v>1470999</v>
      </c>
      <c r="S32" s="624"/>
      <c r="T32" s="624"/>
      <c r="U32" s="624"/>
      <c r="V32" s="624"/>
      <c r="W32" s="624"/>
      <c r="X32" s="624"/>
      <c r="Y32" s="625"/>
      <c r="Z32" s="626">
        <v>7.2</v>
      </c>
      <c r="AA32" s="626"/>
      <c r="AB32" s="626"/>
      <c r="AC32" s="626"/>
      <c r="AD32" s="627" t="s">
        <v>243</v>
      </c>
      <c r="AE32" s="627"/>
      <c r="AF32" s="627"/>
      <c r="AG32" s="627"/>
      <c r="AH32" s="627"/>
      <c r="AI32" s="627"/>
      <c r="AJ32" s="627"/>
      <c r="AK32" s="627"/>
      <c r="AL32" s="628" t="s">
        <v>243</v>
      </c>
      <c r="AM32" s="629"/>
      <c r="AN32" s="629"/>
      <c r="AO32" s="630"/>
      <c r="AP32" s="669"/>
      <c r="AQ32" s="670"/>
      <c r="AR32" s="670"/>
      <c r="AS32" s="670"/>
      <c r="AT32" s="674"/>
      <c r="AU32" s="214" t="s">
        <v>319</v>
      </c>
      <c r="AX32" s="620" t="s">
        <v>320</v>
      </c>
      <c r="AY32" s="621"/>
      <c r="AZ32" s="621"/>
      <c r="BA32" s="621"/>
      <c r="BB32" s="621"/>
      <c r="BC32" s="621"/>
      <c r="BD32" s="621"/>
      <c r="BE32" s="621"/>
      <c r="BF32" s="622"/>
      <c r="BG32" s="679">
        <v>99.5</v>
      </c>
      <c r="BH32" s="654"/>
      <c r="BI32" s="654"/>
      <c r="BJ32" s="654"/>
      <c r="BK32" s="654"/>
      <c r="BL32" s="654"/>
      <c r="BM32" s="629">
        <v>97</v>
      </c>
      <c r="BN32" s="654"/>
      <c r="BO32" s="654"/>
      <c r="BP32" s="654"/>
      <c r="BQ32" s="680"/>
      <c r="BR32" s="679">
        <v>99.4</v>
      </c>
      <c r="BS32" s="654"/>
      <c r="BT32" s="654"/>
      <c r="BU32" s="654"/>
      <c r="BV32" s="654"/>
      <c r="BW32" s="654"/>
      <c r="BX32" s="629">
        <v>96.8</v>
      </c>
      <c r="BY32" s="654"/>
      <c r="BZ32" s="654"/>
      <c r="CA32" s="654"/>
      <c r="CB32" s="680"/>
      <c r="CD32" s="665"/>
      <c r="CE32" s="666"/>
      <c r="CF32" s="620" t="s">
        <v>321</v>
      </c>
      <c r="CG32" s="621"/>
      <c r="CH32" s="621"/>
      <c r="CI32" s="621"/>
      <c r="CJ32" s="621"/>
      <c r="CK32" s="621"/>
      <c r="CL32" s="621"/>
      <c r="CM32" s="621"/>
      <c r="CN32" s="621"/>
      <c r="CO32" s="621"/>
      <c r="CP32" s="621"/>
      <c r="CQ32" s="622"/>
      <c r="CR32" s="623">
        <v>10</v>
      </c>
      <c r="CS32" s="624"/>
      <c r="CT32" s="624"/>
      <c r="CU32" s="624"/>
      <c r="CV32" s="624"/>
      <c r="CW32" s="624"/>
      <c r="CX32" s="624"/>
      <c r="CY32" s="625"/>
      <c r="CZ32" s="628">
        <v>0</v>
      </c>
      <c r="DA32" s="656"/>
      <c r="DB32" s="656"/>
      <c r="DC32" s="658"/>
      <c r="DD32" s="632">
        <v>10</v>
      </c>
      <c r="DE32" s="624"/>
      <c r="DF32" s="624"/>
      <c r="DG32" s="624"/>
      <c r="DH32" s="624"/>
      <c r="DI32" s="624"/>
      <c r="DJ32" s="624"/>
      <c r="DK32" s="625"/>
      <c r="DL32" s="632">
        <v>10</v>
      </c>
      <c r="DM32" s="624"/>
      <c r="DN32" s="624"/>
      <c r="DO32" s="624"/>
      <c r="DP32" s="624"/>
      <c r="DQ32" s="624"/>
      <c r="DR32" s="624"/>
      <c r="DS32" s="624"/>
      <c r="DT32" s="624"/>
      <c r="DU32" s="624"/>
      <c r="DV32" s="625"/>
      <c r="DW32" s="628">
        <v>0</v>
      </c>
      <c r="DX32" s="656"/>
      <c r="DY32" s="656"/>
      <c r="DZ32" s="656"/>
      <c r="EA32" s="656"/>
      <c r="EB32" s="656"/>
      <c r="EC32" s="657"/>
    </row>
    <row r="33" spans="2:133" ht="11.25" customHeight="1" x14ac:dyDescent="0.15">
      <c r="B33" s="620" t="s">
        <v>322</v>
      </c>
      <c r="C33" s="621"/>
      <c r="D33" s="621"/>
      <c r="E33" s="621"/>
      <c r="F33" s="621"/>
      <c r="G33" s="621"/>
      <c r="H33" s="621"/>
      <c r="I33" s="621"/>
      <c r="J33" s="621"/>
      <c r="K33" s="621"/>
      <c r="L33" s="621"/>
      <c r="M33" s="621"/>
      <c r="N33" s="621"/>
      <c r="O33" s="621"/>
      <c r="P33" s="621"/>
      <c r="Q33" s="622"/>
      <c r="R33" s="623">
        <v>12338</v>
      </c>
      <c r="S33" s="624"/>
      <c r="T33" s="624"/>
      <c r="U33" s="624"/>
      <c r="V33" s="624"/>
      <c r="W33" s="624"/>
      <c r="X33" s="624"/>
      <c r="Y33" s="625"/>
      <c r="Z33" s="626">
        <v>0.1</v>
      </c>
      <c r="AA33" s="626"/>
      <c r="AB33" s="626"/>
      <c r="AC33" s="626"/>
      <c r="AD33" s="627">
        <v>6590</v>
      </c>
      <c r="AE33" s="627"/>
      <c r="AF33" s="627"/>
      <c r="AG33" s="627"/>
      <c r="AH33" s="627"/>
      <c r="AI33" s="627"/>
      <c r="AJ33" s="627"/>
      <c r="AK33" s="627"/>
      <c r="AL33" s="628">
        <v>0.1</v>
      </c>
      <c r="AM33" s="629"/>
      <c r="AN33" s="629"/>
      <c r="AO33" s="630"/>
      <c r="AP33" s="671"/>
      <c r="AQ33" s="672"/>
      <c r="AR33" s="672"/>
      <c r="AS33" s="672"/>
      <c r="AT33" s="675"/>
      <c r="AU33" s="219"/>
      <c r="AV33" s="219"/>
      <c r="AW33" s="219"/>
      <c r="AX33" s="644" t="s">
        <v>323</v>
      </c>
      <c r="AY33" s="645"/>
      <c r="AZ33" s="645"/>
      <c r="BA33" s="645"/>
      <c r="BB33" s="645"/>
      <c r="BC33" s="645"/>
      <c r="BD33" s="645"/>
      <c r="BE33" s="645"/>
      <c r="BF33" s="646"/>
      <c r="BG33" s="681">
        <v>98.6</v>
      </c>
      <c r="BH33" s="682"/>
      <c r="BI33" s="682"/>
      <c r="BJ33" s="682"/>
      <c r="BK33" s="682"/>
      <c r="BL33" s="682"/>
      <c r="BM33" s="683">
        <v>94.5</v>
      </c>
      <c r="BN33" s="682"/>
      <c r="BO33" s="682"/>
      <c r="BP33" s="682"/>
      <c r="BQ33" s="684"/>
      <c r="BR33" s="681">
        <v>98.7</v>
      </c>
      <c r="BS33" s="682"/>
      <c r="BT33" s="682"/>
      <c r="BU33" s="682"/>
      <c r="BV33" s="682"/>
      <c r="BW33" s="682"/>
      <c r="BX33" s="683">
        <v>94</v>
      </c>
      <c r="BY33" s="682"/>
      <c r="BZ33" s="682"/>
      <c r="CA33" s="682"/>
      <c r="CB33" s="684"/>
      <c r="CD33" s="620" t="s">
        <v>324</v>
      </c>
      <c r="CE33" s="621"/>
      <c r="CF33" s="621"/>
      <c r="CG33" s="621"/>
      <c r="CH33" s="621"/>
      <c r="CI33" s="621"/>
      <c r="CJ33" s="621"/>
      <c r="CK33" s="621"/>
      <c r="CL33" s="621"/>
      <c r="CM33" s="621"/>
      <c r="CN33" s="621"/>
      <c r="CO33" s="621"/>
      <c r="CP33" s="621"/>
      <c r="CQ33" s="622"/>
      <c r="CR33" s="623">
        <v>9074288</v>
      </c>
      <c r="CS33" s="654"/>
      <c r="CT33" s="654"/>
      <c r="CU33" s="654"/>
      <c r="CV33" s="654"/>
      <c r="CW33" s="654"/>
      <c r="CX33" s="654"/>
      <c r="CY33" s="655"/>
      <c r="CZ33" s="628">
        <v>47.4</v>
      </c>
      <c r="DA33" s="656"/>
      <c r="DB33" s="656"/>
      <c r="DC33" s="658"/>
      <c r="DD33" s="632">
        <v>6595027</v>
      </c>
      <c r="DE33" s="654"/>
      <c r="DF33" s="654"/>
      <c r="DG33" s="654"/>
      <c r="DH33" s="654"/>
      <c r="DI33" s="654"/>
      <c r="DJ33" s="654"/>
      <c r="DK33" s="655"/>
      <c r="DL33" s="632">
        <v>4126396</v>
      </c>
      <c r="DM33" s="654"/>
      <c r="DN33" s="654"/>
      <c r="DO33" s="654"/>
      <c r="DP33" s="654"/>
      <c r="DQ33" s="654"/>
      <c r="DR33" s="654"/>
      <c r="DS33" s="654"/>
      <c r="DT33" s="654"/>
      <c r="DU33" s="654"/>
      <c r="DV33" s="655"/>
      <c r="DW33" s="628">
        <v>44.4</v>
      </c>
      <c r="DX33" s="656"/>
      <c r="DY33" s="656"/>
      <c r="DZ33" s="656"/>
      <c r="EA33" s="656"/>
      <c r="EB33" s="656"/>
      <c r="EC33" s="657"/>
    </row>
    <row r="34" spans="2:133" ht="11.25" customHeight="1" x14ac:dyDescent="0.15">
      <c r="B34" s="620" t="s">
        <v>325</v>
      </c>
      <c r="C34" s="621"/>
      <c r="D34" s="621"/>
      <c r="E34" s="621"/>
      <c r="F34" s="621"/>
      <c r="G34" s="621"/>
      <c r="H34" s="621"/>
      <c r="I34" s="621"/>
      <c r="J34" s="621"/>
      <c r="K34" s="621"/>
      <c r="L34" s="621"/>
      <c r="M34" s="621"/>
      <c r="N34" s="621"/>
      <c r="O34" s="621"/>
      <c r="P34" s="621"/>
      <c r="Q34" s="622"/>
      <c r="R34" s="623">
        <v>312616</v>
      </c>
      <c r="S34" s="624"/>
      <c r="T34" s="624"/>
      <c r="U34" s="624"/>
      <c r="V34" s="624"/>
      <c r="W34" s="624"/>
      <c r="X34" s="624"/>
      <c r="Y34" s="625"/>
      <c r="Z34" s="626">
        <v>1.5</v>
      </c>
      <c r="AA34" s="626"/>
      <c r="AB34" s="626"/>
      <c r="AC34" s="626"/>
      <c r="AD34" s="627" t="s">
        <v>243</v>
      </c>
      <c r="AE34" s="627"/>
      <c r="AF34" s="627"/>
      <c r="AG34" s="627"/>
      <c r="AH34" s="627"/>
      <c r="AI34" s="627"/>
      <c r="AJ34" s="627"/>
      <c r="AK34" s="627"/>
      <c r="AL34" s="628" t="s">
        <v>243</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326</v>
      </c>
      <c r="CE34" s="621"/>
      <c r="CF34" s="621"/>
      <c r="CG34" s="621"/>
      <c r="CH34" s="621"/>
      <c r="CI34" s="621"/>
      <c r="CJ34" s="621"/>
      <c r="CK34" s="621"/>
      <c r="CL34" s="621"/>
      <c r="CM34" s="621"/>
      <c r="CN34" s="621"/>
      <c r="CO34" s="621"/>
      <c r="CP34" s="621"/>
      <c r="CQ34" s="622"/>
      <c r="CR34" s="623">
        <v>2271866</v>
      </c>
      <c r="CS34" s="624"/>
      <c r="CT34" s="624"/>
      <c r="CU34" s="624"/>
      <c r="CV34" s="624"/>
      <c r="CW34" s="624"/>
      <c r="CX34" s="624"/>
      <c r="CY34" s="625"/>
      <c r="CZ34" s="628">
        <v>11.9</v>
      </c>
      <c r="DA34" s="656"/>
      <c r="DB34" s="656"/>
      <c r="DC34" s="658"/>
      <c r="DD34" s="632">
        <v>1429142</v>
      </c>
      <c r="DE34" s="624"/>
      <c r="DF34" s="624"/>
      <c r="DG34" s="624"/>
      <c r="DH34" s="624"/>
      <c r="DI34" s="624"/>
      <c r="DJ34" s="624"/>
      <c r="DK34" s="625"/>
      <c r="DL34" s="632">
        <v>976596</v>
      </c>
      <c r="DM34" s="624"/>
      <c r="DN34" s="624"/>
      <c r="DO34" s="624"/>
      <c r="DP34" s="624"/>
      <c r="DQ34" s="624"/>
      <c r="DR34" s="624"/>
      <c r="DS34" s="624"/>
      <c r="DT34" s="624"/>
      <c r="DU34" s="624"/>
      <c r="DV34" s="625"/>
      <c r="DW34" s="628">
        <v>10.5</v>
      </c>
      <c r="DX34" s="656"/>
      <c r="DY34" s="656"/>
      <c r="DZ34" s="656"/>
      <c r="EA34" s="656"/>
      <c r="EB34" s="656"/>
      <c r="EC34" s="657"/>
    </row>
    <row r="35" spans="2:133" ht="11.25" customHeight="1" x14ac:dyDescent="0.15">
      <c r="B35" s="620" t="s">
        <v>327</v>
      </c>
      <c r="C35" s="621"/>
      <c r="D35" s="621"/>
      <c r="E35" s="621"/>
      <c r="F35" s="621"/>
      <c r="G35" s="621"/>
      <c r="H35" s="621"/>
      <c r="I35" s="621"/>
      <c r="J35" s="621"/>
      <c r="K35" s="621"/>
      <c r="L35" s="621"/>
      <c r="M35" s="621"/>
      <c r="N35" s="621"/>
      <c r="O35" s="621"/>
      <c r="P35" s="621"/>
      <c r="Q35" s="622"/>
      <c r="R35" s="623">
        <v>320889</v>
      </c>
      <c r="S35" s="624"/>
      <c r="T35" s="624"/>
      <c r="U35" s="624"/>
      <c r="V35" s="624"/>
      <c r="W35" s="624"/>
      <c r="X35" s="624"/>
      <c r="Y35" s="625"/>
      <c r="Z35" s="626">
        <v>1.6</v>
      </c>
      <c r="AA35" s="626"/>
      <c r="AB35" s="626"/>
      <c r="AC35" s="626"/>
      <c r="AD35" s="627" t="s">
        <v>271</v>
      </c>
      <c r="AE35" s="627"/>
      <c r="AF35" s="627"/>
      <c r="AG35" s="627"/>
      <c r="AH35" s="627"/>
      <c r="AI35" s="627"/>
      <c r="AJ35" s="627"/>
      <c r="AK35" s="627"/>
      <c r="AL35" s="628" t="s">
        <v>179</v>
      </c>
      <c r="AM35" s="629"/>
      <c r="AN35" s="629"/>
      <c r="AO35" s="630"/>
      <c r="AP35" s="222"/>
      <c r="AQ35" s="605" t="s">
        <v>328</v>
      </c>
      <c r="AR35" s="606"/>
      <c r="AS35" s="606"/>
      <c r="AT35" s="606"/>
      <c r="AU35" s="606"/>
      <c r="AV35" s="606"/>
      <c r="AW35" s="606"/>
      <c r="AX35" s="606"/>
      <c r="AY35" s="606"/>
      <c r="AZ35" s="606"/>
      <c r="BA35" s="606"/>
      <c r="BB35" s="606"/>
      <c r="BC35" s="606"/>
      <c r="BD35" s="606"/>
      <c r="BE35" s="606"/>
      <c r="BF35" s="607"/>
      <c r="BG35" s="605" t="s">
        <v>329</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330</v>
      </c>
      <c r="CE35" s="621"/>
      <c r="CF35" s="621"/>
      <c r="CG35" s="621"/>
      <c r="CH35" s="621"/>
      <c r="CI35" s="621"/>
      <c r="CJ35" s="621"/>
      <c r="CK35" s="621"/>
      <c r="CL35" s="621"/>
      <c r="CM35" s="621"/>
      <c r="CN35" s="621"/>
      <c r="CO35" s="621"/>
      <c r="CP35" s="621"/>
      <c r="CQ35" s="622"/>
      <c r="CR35" s="623">
        <v>501545</v>
      </c>
      <c r="CS35" s="654"/>
      <c r="CT35" s="654"/>
      <c r="CU35" s="654"/>
      <c r="CV35" s="654"/>
      <c r="CW35" s="654"/>
      <c r="CX35" s="654"/>
      <c r="CY35" s="655"/>
      <c r="CZ35" s="628">
        <v>2.6</v>
      </c>
      <c r="DA35" s="656"/>
      <c r="DB35" s="656"/>
      <c r="DC35" s="658"/>
      <c r="DD35" s="632">
        <v>446754</v>
      </c>
      <c r="DE35" s="654"/>
      <c r="DF35" s="654"/>
      <c r="DG35" s="654"/>
      <c r="DH35" s="654"/>
      <c r="DI35" s="654"/>
      <c r="DJ35" s="654"/>
      <c r="DK35" s="655"/>
      <c r="DL35" s="632">
        <v>420983</v>
      </c>
      <c r="DM35" s="654"/>
      <c r="DN35" s="654"/>
      <c r="DO35" s="654"/>
      <c r="DP35" s="654"/>
      <c r="DQ35" s="654"/>
      <c r="DR35" s="654"/>
      <c r="DS35" s="654"/>
      <c r="DT35" s="654"/>
      <c r="DU35" s="654"/>
      <c r="DV35" s="655"/>
      <c r="DW35" s="628">
        <v>4.5</v>
      </c>
      <c r="DX35" s="656"/>
      <c r="DY35" s="656"/>
      <c r="DZ35" s="656"/>
      <c r="EA35" s="656"/>
      <c r="EB35" s="656"/>
      <c r="EC35" s="657"/>
    </row>
    <row r="36" spans="2:133" ht="11.25" customHeight="1" x14ac:dyDescent="0.15">
      <c r="B36" s="620" t="s">
        <v>331</v>
      </c>
      <c r="C36" s="621"/>
      <c r="D36" s="621"/>
      <c r="E36" s="621"/>
      <c r="F36" s="621"/>
      <c r="G36" s="621"/>
      <c r="H36" s="621"/>
      <c r="I36" s="621"/>
      <c r="J36" s="621"/>
      <c r="K36" s="621"/>
      <c r="L36" s="621"/>
      <c r="M36" s="621"/>
      <c r="N36" s="621"/>
      <c r="O36" s="621"/>
      <c r="P36" s="621"/>
      <c r="Q36" s="622"/>
      <c r="R36" s="623">
        <v>2315049</v>
      </c>
      <c r="S36" s="624"/>
      <c r="T36" s="624"/>
      <c r="U36" s="624"/>
      <c r="V36" s="624"/>
      <c r="W36" s="624"/>
      <c r="X36" s="624"/>
      <c r="Y36" s="625"/>
      <c r="Z36" s="626">
        <v>11.4</v>
      </c>
      <c r="AA36" s="626"/>
      <c r="AB36" s="626"/>
      <c r="AC36" s="626"/>
      <c r="AD36" s="627" t="s">
        <v>243</v>
      </c>
      <c r="AE36" s="627"/>
      <c r="AF36" s="627"/>
      <c r="AG36" s="627"/>
      <c r="AH36" s="627"/>
      <c r="AI36" s="627"/>
      <c r="AJ36" s="627"/>
      <c r="AK36" s="627"/>
      <c r="AL36" s="628" t="s">
        <v>243</v>
      </c>
      <c r="AM36" s="629"/>
      <c r="AN36" s="629"/>
      <c r="AO36" s="630"/>
      <c r="AP36" s="222"/>
      <c r="AQ36" s="685" t="s">
        <v>332</v>
      </c>
      <c r="AR36" s="686"/>
      <c r="AS36" s="686"/>
      <c r="AT36" s="686"/>
      <c r="AU36" s="686"/>
      <c r="AV36" s="686"/>
      <c r="AW36" s="686"/>
      <c r="AX36" s="686"/>
      <c r="AY36" s="687"/>
      <c r="AZ36" s="612">
        <v>2369580</v>
      </c>
      <c r="BA36" s="613"/>
      <c r="BB36" s="613"/>
      <c r="BC36" s="613"/>
      <c r="BD36" s="613"/>
      <c r="BE36" s="613"/>
      <c r="BF36" s="688"/>
      <c r="BG36" s="609" t="s">
        <v>333</v>
      </c>
      <c r="BH36" s="610"/>
      <c r="BI36" s="610"/>
      <c r="BJ36" s="610"/>
      <c r="BK36" s="610"/>
      <c r="BL36" s="610"/>
      <c r="BM36" s="610"/>
      <c r="BN36" s="610"/>
      <c r="BO36" s="610"/>
      <c r="BP36" s="610"/>
      <c r="BQ36" s="610"/>
      <c r="BR36" s="610"/>
      <c r="BS36" s="610"/>
      <c r="BT36" s="610"/>
      <c r="BU36" s="611"/>
      <c r="BV36" s="612">
        <v>115320</v>
      </c>
      <c r="BW36" s="613"/>
      <c r="BX36" s="613"/>
      <c r="BY36" s="613"/>
      <c r="BZ36" s="613"/>
      <c r="CA36" s="613"/>
      <c r="CB36" s="688"/>
      <c r="CD36" s="620" t="s">
        <v>334</v>
      </c>
      <c r="CE36" s="621"/>
      <c r="CF36" s="621"/>
      <c r="CG36" s="621"/>
      <c r="CH36" s="621"/>
      <c r="CI36" s="621"/>
      <c r="CJ36" s="621"/>
      <c r="CK36" s="621"/>
      <c r="CL36" s="621"/>
      <c r="CM36" s="621"/>
      <c r="CN36" s="621"/>
      <c r="CO36" s="621"/>
      <c r="CP36" s="621"/>
      <c r="CQ36" s="622"/>
      <c r="CR36" s="623">
        <v>3246307</v>
      </c>
      <c r="CS36" s="624"/>
      <c r="CT36" s="624"/>
      <c r="CU36" s="624"/>
      <c r="CV36" s="624"/>
      <c r="CW36" s="624"/>
      <c r="CX36" s="624"/>
      <c r="CY36" s="625"/>
      <c r="CZ36" s="628">
        <v>17</v>
      </c>
      <c r="DA36" s="656"/>
      <c r="DB36" s="656"/>
      <c r="DC36" s="658"/>
      <c r="DD36" s="632">
        <v>2404452</v>
      </c>
      <c r="DE36" s="624"/>
      <c r="DF36" s="624"/>
      <c r="DG36" s="624"/>
      <c r="DH36" s="624"/>
      <c r="DI36" s="624"/>
      <c r="DJ36" s="624"/>
      <c r="DK36" s="625"/>
      <c r="DL36" s="632">
        <v>1597869</v>
      </c>
      <c r="DM36" s="624"/>
      <c r="DN36" s="624"/>
      <c r="DO36" s="624"/>
      <c r="DP36" s="624"/>
      <c r="DQ36" s="624"/>
      <c r="DR36" s="624"/>
      <c r="DS36" s="624"/>
      <c r="DT36" s="624"/>
      <c r="DU36" s="624"/>
      <c r="DV36" s="625"/>
      <c r="DW36" s="628">
        <v>17.2</v>
      </c>
      <c r="DX36" s="656"/>
      <c r="DY36" s="656"/>
      <c r="DZ36" s="656"/>
      <c r="EA36" s="656"/>
      <c r="EB36" s="656"/>
      <c r="EC36" s="657"/>
    </row>
    <row r="37" spans="2:133" ht="11.25" customHeight="1" x14ac:dyDescent="0.15">
      <c r="B37" s="620" t="s">
        <v>335</v>
      </c>
      <c r="C37" s="621"/>
      <c r="D37" s="621"/>
      <c r="E37" s="621"/>
      <c r="F37" s="621"/>
      <c r="G37" s="621"/>
      <c r="H37" s="621"/>
      <c r="I37" s="621"/>
      <c r="J37" s="621"/>
      <c r="K37" s="621"/>
      <c r="L37" s="621"/>
      <c r="M37" s="621"/>
      <c r="N37" s="621"/>
      <c r="O37" s="621"/>
      <c r="P37" s="621"/>
      <c r="Q37" s="622"/>
      <c r="R37" s="623">
        <v>252992</v>
      </c>
      <c r="S37" s="624"/>
      <c r="T37" s="624"/>
      <c r="U37" s="624"/>
      <c r="V37" s="624"/>
      <c r="W37" s="624"/>
      <c r="X37" s="624"/>
      <c r="Y37" s="625"/>
      <c r="Z37" s="626">
        <v>1.2</v>
      </c>
      <c r="AA37" s="626"/>
      <c r="AB37" s="626"/>
      <c r="AC37" s="626"/>
      <c r="AD37" s="627">
        <v>19703</v>
      </c>
      <c r="AE37" s="627"/>
      <c r="AF37" s="627"/>
      <c r="AG37" s="627"/>
      <c r="AH37" s="627"/>
      <c r="AI37" s="627"/>
      <c r="AJ37" s="627"/>
      <c r="AK37" s="627"/>
      <c r="AL37" s="628">
        <v>0.2</v>
      </c>
      <c r="AM37" s="629"/>
      <c r="AN37" s="629"/>
      <c r="AO37" s="630"/>
      <c r="AQ37" s="689" t="s">
        <v>336</v>
      </c>
      <c r="AR37" s="690"/>
      <c r="AS37" s="690"/>
      <c r="AT37" s="690"/>
      <c r="AU37" s="690"/>
      <c r="AV37" s="690"/>
      <c r="AW37" s="690"/>
      <c r="AX37" s="690"/>
      <c r="AY37" s="691"/>
      <c r="AZ37" s="623">
        <v>521933</v>
      </c>
      <c r="BA37" s="624"/>
      <c r="BB37" s="624"/>
      <c r="BC37" s="624"/>
      <c r="BD37" s="654"/>
      <c r="BE37" s="654"/>
      <c r="BF37" s="680"/>
      <c r="BG37" s="620" t="s">
        <v>337</v>
      </c>
      <c r="BH37" s="621"/>
      <c r="BI37" s="621"/>
      <c r="BJ37" s="621"/>
      <c r="BK37" s="621"/>
      <c r="BL37" s="621"/>
      <c r="BM37" s="621"/>
      <c r="BN37" s="621"/>
      <c r="BO37" s="621"/>
      <c r="BP37" s="621"/>
      <c r="BQ37" s="621"/>
      <c r="BR37" s="621"/>
      <c r="BS37" s="621"/>
      <c r="BT37" s="621"/>
      <c r="BU37" s="622"/>
      <c r="BV37" s="623">
        <v>123293</v>
      </c>
      <c r="BW37" s="624"/>
      <c r="BX37" s="624"/>
      <c r="BY37" s="624"/>
      <c r="BZ37" s="624"/>
      <c r="CA37" s="624"/>
      <c r="CB37" s="633"/>
      <c r="CD37" s="620" t="s">
        <v>338</v>
      </c>
      <c r="CE37" s="621"/>
      <c r="CF37" s="621"/>
      <c r="CG37" s="621"/>
      <c r="CH37" s="621"/>
      <c r="CI37" s="621"/>
      <c r="CJ37" s="621"/>
      <c r="CK37" s="621"/>
      <c r="CL37" s="621"/>
      <c r="CM37" s="621"/>
      <c r="CN37" s="621"/>
      <c r="CO37" s="621"/>
      <c r="CP37" s="621"/>
      <c r="CQ37" s="622"/>
      <c r="CR37" s="623">
        <v>957006</v>
      </c>
      <c r="CS37" s="654"/>
      <c r="CT37" s="654"/>
      <c r="CU37" s="654"/>
      <c r="CV37" s="654"/>
      <c r="CW37" s="654"/>
      <c r="CX37" s="654"/>
      <c r="CY37" s="655"/>
      <c r="CZ37" s="628">
        <v>5</v>
      </c>
      <c r="DA37" s="656"/>
      <c r="DB37" s="656"/>
      <c r="DC37" s="658"/>
      <c r="DD37" s="632">
        <v>896307</v>
      </c>
      <c r="DE37" s="654"/>
      <c r="DF37" s="654"/>
      <c r="DG37" s="654"/>
      <c r="DH37" s="654"/>
      <c r="DI37" s="654"/>
      <c r="DJ37" s="654"/>
      <c r="DK37" s="655"/>
      <c r="DL37" s="632">
        <v>896307</v>
      </c>
      <c r="DM37" s="654"/>
      <c r="DN37" s="654"/>
      <c r="DO37" s="654"/>
      <c r="DP37" s="654"/>
      <c r="DQ37" s="654"/>
      <c r="DR37" s="654"/>
      <c r="DS37" s="654"/>
      <c r="DT37" s="654"/>
      <c r="DU37" s="654"/>
      <c r="DV37" s="655"/>
      <c r="DW37" s="628">
        <v>9.6</v>
      </c>
      <c r="DX37" s="656"/>
      <c r="DY37" s="656"/>
      <c r="DZ37" s="656"/>
      <c r="EA37" s="656"/>
      <c r="EB37" s="656"/>
      <c r="EC37" s="657"/>
    </row>
    <row r="38" spans="2:133" ht="11.25" customHeight="1" x14ac:dyDescent="0.15">
      <c r="B38" s="620" t="s">
        <v>339</v>
      </c>
      <c r="C38" s="621"/>
      <c r="D38" s="621"/>
      <c r="E38" s="621"/>
      <c r="F38" s="621"/>
      <c r="G38" s="621"/>
      <c r="H38" s="621"/>
      <c r="I38" s="621"/>
      <c r="J38" s="621"/>
      <c r="K38" s="621"/>
      <c r="L38" s="621"/>
      <c r="M38" s="621"/>
      <c r="N38" s="621"/>
      <c r="O38" s="621"/>
      <c r="P38" s="621"/>
      <c r="Q38" s="622"/>
      <c r="R38" s="623">
        <v>645559</v>
      </c>
      <c r="S38" s="624"/>
      <c r="T38" s="624"/>
      <c r="U38" s="624"/>
      <c r="V38" s="624"/>
      <c r="W38" s="624"/>
      <c r="X38" s="624"/>
      <c r="Y38" s="625"/>
      <c r="Z38" s="626">
        <v>3.2</v>
      </c>
      <c r="AA38" s="626"/>
      <c r="AB38" s="626"/>
      <c r="AC38" s="626"/>
      <c r="AD38" s="627" t="s">
        <v>243</v>
      </c>
      <c r="AE38" s="627"/>
      <c r="AF38" s="627"/>
      <c r="AG38" s="627"/>
      <c r="AH38" s="627"/>
      <c r="AI38" s="627"/>
      <c r="AJ38" s="627"/>
      <c r="AK38" s="627"/>
      <c r="AL38" s="628" t="s">
        <v>243</v>
      </c>
      <c r="AM38" s="629"/>
      <c r="AN38" s="629"/>
      <c r="AO38" s="630"/>
      <c r="AQ38" s="689" t="s">
        <v>340</v>
      </c>
      <c r="AR38" s="690"/>
      <c r="AS38" s="690"/>
      <c r="AT38" s="690"/>
      <c r="AU38" s="690"/>
      <c r="AV38" s="690"/>
      <c r="AW38" s="690"/>
      <c r="AX38" s="690"/>
      <c r="AY38" s="691"/>
      <c r="AZ38" s="623">
        <v>387360</v>
      </c>
      <c r="BA38" s="624"/>
      <c r="BB38" s="624"/>
      <c r="BC38" s="624"/>
      <c r="BD38" s="654"/>
      <c r="BE38" s="654"/>
      <c r="BF38" s="680"/>
      <c r="BG38" s="620" t="s">
        <v>341</v>
      </c>
      <c r="BH38" s="621"/>
      <c r="BI38" s="621"/>
      <c r="BJ38" s="621"/>
      <c r="BK38" s="621"/>
      <c r="BL38" s="621"/>
      <c r="BM38" s="621"/>
      <c r="BN38" s="621"/>
      <c r="BO38" s="621"/>
      <c r="BP38" s="621"/>
      <c r="BQ38" s="621"/>
      <c r="BR38" s="621"/>
      <c r="BS38" s="621"/>
      <c r="BT38" s="621"/>
      <c r="BU38" s="622"/>
      <c r="BV38" s="623">
        <v>4839</v>
      </c>
      <c r="BW38" s="624"/>
      <c r="BX38" s="624"/>
      <c r="BY38" s="624"/>
      <c r="BZ38" s="624"/>
      <c r="CA38" s="624"/>
      <c r="CB38" s="633"/>
      <c r="CD38" s="620" t="s">
        <v>342</v>
      </c>
      <c r="CE38" s="621"/>
      <c r="CF38" s="621"/>
      <c r="CG38" s="621"/>
      <c r="CH38" s="621"/>
      <c r="CI38" s="621"/>
      <c r="CJ38" s="621"/>
      <c r="CK38" s="621"/>
      <c r="CL38" s="621"/>
      <c r="CM38" s="621"/>
      <c r="CN38" s="621"/>
      <c r="CO38" s="621"/>
      <c r="CP38" s="621"/>
      <c r="CQ38" s="622"/>
      <c r="CR38" s="623">
        <v>1473251</v>
      </c>
      <c r="CS38" s="624"/>
      <c r="CT38" s="624"/>
      <c r="CU38" s="624"/>
      <c r="CV38" s="624"/>
      <c r="CW38" s="624"/>
      <c r="CX38" s="624"/>
      <c r="CY38" s="625"/>
      <c r="CZ38" s="628">
        <v>7.7</v>
      </c>
      <c r="DA38" s="656"/>
      <c r="DB38" s="656"/>
      <c r="DC38" s="658"/>
      <c r="DD38" s="632">
        <v>1148988</v>
      </c>
      <c r="DE38" s="624"/>
      <c r="DF38" s="624"/>
      <c r="DG38" s="624"/>
      <c r="DH38" s="624"/>
      <c r="DI38" s="624"/>
      <c r="DJ38" s="624"/>
      <c r="DK38" s="625"/>
      <c r="DL38" s="632">
        <v>1130948</v>
      </c>
      <c r="DM38" s="624"/>
      <c r="DN38" s="624"/>
      <c r="DO38" s="624"/>
      <c r="DP38" s="624"/>
      <c r="DQ38" s="624"/>
      <c r="DR38" s="624"/>
      <c r="DS38" s="624"/>
      <c r="DT38" s="624"/>
      <c r="DU38" s="624"/>
      <c r="DV38" s="625"/>
      <c r="DW38" s="628">
        <v>12.2</v>
      </c>
      <c r="DX38" s="656"/>
      <c r="DY38" s="656"/>
      <c r="DZ38" s="656"/>
      <c r="EA38" s="656"/>
      <c r="EB38" s="656"/>
      <c r="EC38" s="657"/>
    </row>
    <row r="39" spans="2:133" ht="11.25" customHeight="1" x14ac:dyDescent="0.15">
      <c r="B39" s="620" t="s">
        <v>343</v>
      </c>
      <c r="C39" s="621"/>
      <c r="D39" s="621"/>
      <c r="E39" s="621"/>
      <c r="F39" s="621"/>
      <c r="G39" s="621"/>
      <c r="H39" s="621"/>
      <c r="I39" s="621"/>
      <c r="J39" s="621"/>
      <c r="K39" s="621"/>
      <c r="L39" s="621"/>
      <c r="M39" s="621"/>
      <c r="N39" s="621"/>
      <c r="O39" s="621"/>
      <c r="P39" s="621"/>
      <c r="Q39" s="622"/>
      <c r="R39" s="623" t="s">
        <v>243</v>
      </c>
      <c r="S39" s="624"/>
      <c r="T39" s="624"/>
      <c r="U39" s="624"/>
      <c r="V39" s="624"/>
      <c r="W39" s="624"/>
      <c r="X39" s="624"/>
      <c r="Y39" s="625"/>
      <c r="Z39" s="626" t="s">
        <v>271</v>
      </c>
      <c r="AA39" s="626"/>
      <c r="AB39" s="626"/>
      <c r="AC39" s="626"/>
      <c r="AD39" s="627" t="s">
        <v>243</v>
      </c>
      <c r="AE39" s="627"/>
      <c r="AF39" s="627"/>
      <c r="AG39" s="627"/>
      <c r="AH39" s="627"/>
      <c r="AI39" s="627"/>
      <c r="AJ39" s="627"/>
      <c r="AK39" s="627"/>
      <c r="AL39" s="628" t="s">
        <v>271</v>
      </c>
      <c r="AM39" s="629"/>
      <c r="AN39" s="629"/>
      <c r="AO39" s="630"/>
      <c r="AQ39" s="689" t="s">
        <v>344</v>
      </c>
      <c r="AR39" s="690"/>
      <c r="AS39" s="690"/>
      <c r="AT39" s="690"/>
      <c r="AU39" s="690"/>
      <c r="AV39" s="690"/>
      <c r="AW39" s="690"/>
      <c r="AX39" s="690"/>
      <c r="AY39" s="691"/>
      <c r="AZ39" s="623">
        <v>9512</v>
      </c>
      <c r="BA39" s="624"/>
      <c r="BB39" s="624"/>
      <c r="BC39" s="624"/>
      <c r="BD39" s="654"/>
      <c r="BE39" s="654"/>
      <c r="BF39" s="680"/>
      <c r="BG39" s="620" t="s">
        <v>345</v>
      </c>
      <c r="BH39" s="621"/>
      <c r="BI39" s="621"/>
      <c r="BJ39" s="621"/>
      <c r="BK39" s="621"/>
      <c r="BL39" s="621"/>
      <c r="BM39" s="621"/>
      <c r="BN39" s="621"/>
      <c r="BO39" s="621"/>
      <c r="BP39" s="621"/>
      <c r="BQ39" s="621"/>
      <c r="BR39" s="621"/>
      <c r="BS39" s="621"/>
      <c r="BT39" s="621"/>
      <c r="BU39" s="622"/>
      <c r="BV39" s="623">
        <v>7593</v>
      </c>
      <c r="BW39" s="624"/>
      <c r="BX39" s="624"/>
      <c r="BY39" s="624"/>
      <c r="BZ39" s="624"/>
      <c r="CA39" s="624"/>
      <c r="CB39" s="633"/>
      <c r="CD39" s="620" t="s">
        <v>346</v>
      </c>
      <c r="CE39" s="621"/>
      <c r="CF39" s="621"/>
      <c r="CG39" s="621"/>
      <c r="CH39" s="621"/>
      <c r="CI39" s="621"/>
      <c r="CJ39" s="621"/>
      <c r="CK39" s="621"/>
      <c r="CL39" s="621"/>
      <c r="CM39" s="621"/>
      <c r="CN39" s="621"/>
      <c r="CO39" s="621"/>
      <c r="CP39" s="621"/>
      <c r="CQ39" s="622"/>
      <c r="CR39" s="623">
        <v>1448819</v>
      </c>
      <c r="CS39" s="654"/>
      <c r="CT39" s="654"/>
      <c r="CU39" s="654"/>
      <c r="CV39" s="654"/>
      <c r="CW39" s="654"/>
      <c r="CX39" s="654"/>
      <c r="CY39" s="655"/>
      <c r="CZ39" s="628">
        <v>7.6</v>
      </c>
      <c r="DA39" s="656"/>
      <c r="DB39" s="656"/>
      <c r="DC39" s="658"/>
      <c r="DD39" s="632">
        <v>1165691</v>
      </c>
      <c r="DE39" s="654"/>
      <c r="DF39" s="654"/>
      <c r="DG39" s="654"/>
      <c r="DH39" s="654"/>
      <c r="DI39" s="654"/>
      <c r="DJ39" s="654"/>
      <c r="DK39" s="655"/>
      <c r="DL39" s="632" t="s">
        <v>243</v>
      </c>
      <c r="DM39" s="654"/>
      <c r="DN39" s="654"/>
      <c r="DO39" s="654"/>
      <c r="DP39" s="654"/>
      <c r="DQ39" s="654"/>
      <c r="DR39" s="654"/>
      <c r="DS39" s="654"/>
      <c r="DT39" s="654"/>
      <c r="DU39" s="654"/>
      <c r="DV39" s="655"/>
      <c r="DW39" s="628" t="s">
        <v>243</v>
      </c>
      <c r="DX39" s="656"/>
      <c r="DY39" s="656"/>
      <c r="DZ39" s="656"/>
      <c r="EA39" s="656"/>
      <c r="EB39" s="656"/>
      <c r="EC39" s="657"/>
    </row>
    <row r="40" spans="2:133" ht="11.25" customHeight="1" x14ac:dyDescent="0.15">
      <c r="B40" s="620" t="s">
        <v>347</v>
      </c>
      <c r="C40" s="621"/>
      <c r="D40" s="621"/>
      <c r="E40" s="621"/>
      <c r="F40" s="621"/>
      <c r="G40" s="621"/>
      <c r="H40" s="621"/>
      <c r="I40" s="621"/>
      <c r="J40" s="621"/>
      <c r="K40" s="621"/>
      <c r="L40" s="621"/>
      <c r="M40" s="621"/>
      <c r="N40" s="621"/>
      <c r="O40" s="621"/>
      <c r="P40" s="621"/>
      <c r="Q40" s="622"/>
      <c r="R40" s="623">
        <v>108459</v>
      </c>
      <c r="S40" s="624"/>
      <c r="T40" s="624"/>
      <c r="U40" s="624"/>
      <c r="V40" s="624"/>
      <c r="W40" s="624"/>
      <c r="X40" s="624"/>
      <c r="Y40" s="625"/>
      <c r="Z40" s="626">
        <v>0.5</v>
      </c>
      <c r="AA40" s="626"/>
      <c r="AB40" s="626"/>
      <c r="AC40" s="626"/>
      <c r="AD40" s="627" t="s">
        <v>243</v>
      </c>
      <c r="AE40" s="627"/>
      <c r="AF40" s="627"/>
      <c r="AG40" s="627"/>
      <c r="AH40" s="627"/>
      <c r="AI40" s="627"/>
      <c r="AJ40" s="627"/>
      <c r="AK40" s="627"/>
      <c r="AL40" s="628" t="s">
        <v>243</v>
      </c>
      <c r="AM40" s="629"/>
      <c r="AN40" s="629"/>
      <c r="AO40" s="630"/>
      <c r="AQ40" s="689" t="s">
        <v>348</v>
      </c>
      <c r="AR40" s="690"/>
      <c r="AS40" s="690"/>
      <c r="AT40" s="690"/>
      <c r="AU40" s="690"/>
      <c r="AV40" s="690"/>
      <c r="AW40" s="690"/>
      <c r="AX40" s="690"/>
      <c r="AY40" s="691"/>
      <c r="AZ40" s="623" t="s">
        <v>243</v>
      </c>
      <c r="BA40" s="624"/>
      <c r="BB40" s="624"/>
      <c r="BC40" s="624"/>
      <c r="BD40" s="654"/>
      <c r="BE40" s="654"/>
      <c r="BF40" s="680"/>
      <c r="BG40" s="669" t="s">
        <v>349</v>
      </c>
      <c r="BH40" s="670"/>
      <c r="BI40" s="670"/>
      <c r="BJ40" s="670"/>
      <c r="BK40" s="670"/>
      <c r="BL40" s="223"/>
      <c r="BM40" s="621" t="s">
        <v>350</v>
      </c>
      <c r="BN40" s="621"/>
      <c r="BO40" s="621"/>
      <c r="BP40" s="621"/>
      <c r="BQ40" s="621"/>
      <c r="BR40" s="621"/>
      <c r="BS40" s="621"/>
      <c r="BT40" s="621"/>
      <c r="BU40" s="622"/>
      <c r="BV40" s="623">
        <v>102</v>
      </c>
      <c r="BW40" s="624"/>
      <c r="BX40" s="624"/>
      <c r="BY40" s="624"/>
      <c r="BZ40" s="624"/>
      <c r="CA40" s="624"/>
      <c r="CB40" s="633"/>
      <c r="CD40" s="620" t="s">
        <v>351</v>
      </c>
      <c r="CE40" s="621"/>
      <c r="CF40" s="621"/>
      <c r="CG40" s="621"/>
      <c r="CH40" s="621"/>
      <c r="CI40" s="621"/>
      <c r="CJ40" s="621"/>
      <c r="CK40" s="621"/>
      <c r="CL40" s="621"/>
      <c r="CM40" s="621"/>
      <c r="CN40" s="621"/>
      <c r="CO40" s="621"/>
      <c r="CP40" s="621"/>
      <c r="CQ40" s="622"/>
      <c r="CR40" s="623">
        <v>132500</v>
      </c>
      <c r="CS40" s="624"/>
      <c r="CT40" s="624"/>
      <c r="CU40" s="624"/>
      <c r="CV40" s="624"/>
      <c r="CW40" s="624"/>
      <c r="CX40" s="624"/>
      <c r="CY40" s="625"/>
      <c r="CZ40" s="628">
        <v>0.7</v>
      </c>
      <c r="DA40" s="656"/>
      <c r="DB40" s="656"/>
      <c r="DC40" s="658"/>
      <c r="DD40" s="632" t="s">
        <v>243</v>
      </c>
      <c r="DE40" s="624"/>
      <c r="DF40" s="624"/>
      <c r="DG40" s="624"/>
      <c r="DH40" s="624"/>
      <c r="DI40" s="624"/>
      <c r="DJ40" s="624"/>
      <c r="DK40" s="625"/>
      <c r="DL40" s="632" t="s">
        <v>243</v>
      </c>
      <c r="DM40" s="624"/>
      <c r="DN40" s="624"/>
      <c r="DO40" s="624"/>
      <c r="DP40" s="624"/>
      <c r="DQ40" s="624"/>
      <c r="DR40" s="624"/>
      <c r="DS40" s="624"/>
      <c r="DT40" s="624"/>
      <c r="DU40" s="624"/>
      <c r="DV40" s="625"/>
      <c r="DW40" s="628" t="s">
        <v>243</v>
      </c>
      <c r="DX40" s="656"/>
      <c r="DY40" s="656"/>
      <c r="DZ40" s="656"/>
      <c r="EA40" s="656"/>
      <c r="EB40" s="656"/>
      <c r="EC40" s="657"/>
    </row>
    <row r="41" spans="2:133" ht="11.25" customHeight="1" x14ac:dyDescent="0.15">
      <c r="B41" s="644" t="s">
        <v>352</v>
      </c>
      <c r="C41" s="645"/>
      <c r="D41" s="645"/>
      <c r="E41" s="645"/>
      <c r="F41" s="645"/>
      <c r="G41" s="645"/>
      <c r="H41" s="645"/>
      <c r="I41" s="645"/>
      <c r="J41" s="645"/>
      <c r="K41" s="645"/>
      <c r="L41" s="645"/>
      <c r="M41" s="645"/>
      <c r="N41" s="645"/>
      <c r="O41" s="645"/>
      <c r="P41" s="645"/>
      <c r="Q41" s="646"/>
      <c r="R41" s="698">
        <v>20340961</v>
      </c>
      <c r="S41" s="699"/>
      <c r="T41" s="699"/>
      <c r="U41" s="699"/>
      <c r="V41" s="699"/>
      <c r="W41" s="699"/>
      <c r="X41" s="699"/>
      <c r="Y41" s="700"/>
      <c r="Z41" s="701">
        <v>100</v>
      </c>
      <c r="AA41" s="701"/>
      <c r="AB41" s="701"/>
      <c r="AC41" s="701"/>
      <c r="AD41" s="702">
        <v>9195238</v>
      </c>
      <c r="AE41" s="702"/>
      <c r="AF41" s="702"/>
      <c r="AG41" s="702"/>
      <c r="AH41" s="702"/>
      <c r="AI41" s="702"/>
      <c r="AJ41" s="702"/>
      <c r="AK41" s="702"/>
      <c r="AL41" s="703">
        <v>100</v>
      </c>
      <c r="AM41" s="683"/>
      <c r="AN41" s="683"/>
      <c r="AO41" s="704"/>
      <c r="AQ41" s="689" t="s">
        <v>353</v>
      </c>
      <c r="AR41" s="690"/>
      <c r="AS41" s="690"/>
      <c r="AT41" s="690"/>
      <c r="AU41" s="690"/>
      <c r="AV41" s="690"/>
      <c r="AW41" s="690"/>
      <c r="AX41" s="690"/>
      <c r="AY41" s="691"/>
      <c r="AZ41" s="623">
        <v>338327</v>
      </c>
      <c r="BA41" s="624"/>
      <c r="BB41" s="624"/>
      <c r="BC41" s="624"/>
      <c r="BD41" s="654"/>
      <c r="BE41" s="654"/>
      <c r="BF41" s="680"/>
      <c r="BG41" s="669"/>
      <c r="BH41" s="670"/>
      <c r="BI41" s="670"/>
      <c r="BJ41" s="670"/>
      <c r="BK41" s="670"/>
      <c r="BL41" s="223"/>
      <c r="BM41" s="621" t="s">
        <v>354</v>
      </c>
      <c r="BN41" s="621"/>
      <c r="BO41" s="621"/>
      <c r="BP41" s="621"/>
      <c r="BQ41" s="621"/>
      <c r="BR41" s="621"/>
      <c r="BS41" s="621"/>
      <c r="BT41" s="621"/>
      <c r="BU41" s="622"/>
      <c r="BV41" s="623" t="s">
        <v>243</v>
      </c>
      <c r="BW41" s="624"/>
      <c r="BX41" s="624"/>
      <c r="BY41" s="624"/>
      <c r="BZ41" s="624"/>
      <c r="CA41" s="624"/>
      <c r="CB41" s="633"/>
      <c r="CD41" s="620" t="s">
        <v>355</v>
      </c>
      <c r="CE41" s="621"/>
      <c r="CF41" s="621"/>
      <c r="CG41" s="621"/>
      <c r="CH41" s="621"/>
      <c r="CI41" s="621"/>
      <c r="CJ41" s="621"/>
      <c r="CK41" s="621"/>
      <c r="CL41" s="621"/>
      <c r="CM41" s="621"/>
      <c r="CN41" s="621"/>
      <c r="CO41" s="621"/>
      <c r="CP41" s="621"/>
      <c r="CQ41" s="622"/>
      <c r="CR41" s="623" t="s">
        <v>243</v>
      </c>
      <c r="CS41" s="654"/>
      <c r="CT41" s="654"/>
      <c r="CU41" s="654"/>
      <c r="CV41" s="654"/>
      <c r="CW41" s="654"/>
      <c r="CX41" s="654"/>
      <c r="CY41" s="655"/>
      <c r="CZ41" s="628" t="s">
        <v>179</v>
      </c>
      <c r="DA41" s="656"/>
      <c r="DB41" s="656"/>
      <c r="DC41" s="658"/>
      <c r="DD41" s="632" t="s">
        <v>179</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356</v>
      </c>
      <c r="AR42" s="706"/>
      <c r="AS42" s="706"/>
      <c r="AT42" s="706"/>
      <c r="AU42" s="706"/>
      <c r="AV42" s="706"/>
      <c r="AW42" s="706"/>
      <c r="AX42" s="706"/>
      <c r="AY42" s="707"/>
      <c r="AZ42" s="698">
        <v>1112448</v>
      </c>
      <c r="BA42" s="699"/>
      <c r="BB42" s="699"/>
      <c r="BC42" s="699"/>
      <c r="BD42" s="682"/>
      <c r="BE42" s="682"/>
      <c r="BF42" s="684"/>
      <c r="BG42" s="671"/>
      <c r="BH42" s="672"/>
      <c r="BI42" s="672"/>
      <c r="BJ42" s="672"/>
      <c r="BK42" s="672"/>
      <c r="BL42" s="224"/>
      <c r="BM42" s="645" t="s">
        <v>357</v>
      </c>
      <c r="BN42" s="645"/>
      <c r="BO42" s="645"/>
      <c r="BP42" s="645"/>
      <c r="BQ42" s="645"/>
      <c r="BR42" s="645"/>
      <c r="BS42" s="645"/>
      <c r="BT42" s="645"/>
      <c r="BU42" s="646"/>
      <c r="BV42" s="698">
        <v>343</v>
      </c>
      <c r="BW42" s="699"/>
      <c r="BX42" s="699"/>
      <c r="BY42" s="699"/>
      <c r="BZ42" s="699"/>
      <c r="CA42" s="699"/>
      <c r="CB42" s="708"/>
      <c r="CD42" s="620" t="s">
        <v>358</v>
      </c>
      <c r="CE42" s="621"/>
      <c r="CF42" s="621"/>
      <c r="CG42" s="621"/>
      <c r="CH42" s="621"/>
      <c r="CI42" s="621"/>
      <c r="CJ42" s="621"/>
      <c r="CK42" s="621"/>
      <c r="CL42" s="621"/>
      <c r="CM42" s="621"/>
      <c r="CN42" s="621"/>
      <c r="CO42" s="621"/>
      <c r="CP42" s="621"/>
      <c r="CQ42" s="622"/>
      <c r="CR42" s="623">
        <v>1625789</v>
      </c>
      <c r="CS42" s="654"/>
      <c r="CT42" s="654"/>
      <c r="CU42" s="654"/>
      <c r="CV42" s="654"/>
      <c r="CW42" s="654"/>
      <c r="CX42" s="654"/>
      <c r="CY42" s="655"/>
      <c r="CZ42" s="628">
        <v>8.5</v>
      </c>
      <c r="DA42" s="656"/>
      <c r="DB42" s="656"/>
      <c r="DC42" s="658"/>
      <c r="DD42" s="632">
        <v>787189</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359</v>
      </c>
      <c r="CD43" s="620" t="s">
        <v>360</v>
      </c>
      <c r="CE43" s="621"/>
      <c r="CF43" s="621"/>
      <c r="CG43" s="621"/>
      <c r="CH43" s="621"/>
      <c r="CI43" s="621"/>
      <c r="CJ43" s="621"/>
      <c r="CK43" s="621"/>
      <c r="CL43" s="621"/>
      <c r="CM43" s="621"/>
      <c r="CN43" s="621"/>
      <c r="CO43" s="621"/>
      <c r="CP43" s="621"/>
      <c r="CQ43" s="622"/>
      <c r="CR43" s="623">
        <v>33264</v>
      </c>
      <c r="CS43" s="654"/>
      <c r="CT43" s="654"/>
      <c r="CU43" s="654"/>
      <c r="CV43" s="654"/>
      <c r="CW43" s="654"/>
      <c r="CX43" s="654"/>
      <c r="CY43" s="655"/>
      <c r="CZ43" s="628">
        <v>0.2</v>
      </c>
      <c r="DA43" s="656"/>
      <c r="DB43" s="656"/>
      <c r="DC43" s="658"/>
      <c r="DD43" s="632">
        <v>32879</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361</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309</v>
      </c>
      <c r="CE44" s="662"/>
      <c r="CF44" s="620" t="s">
        <v>362</v>
      </c>
      <c r="CG44" s="621"/>
      <c r="CH44" s="621"/>
      <c r="CI44" s="621"/>
      <c r="CJ44" s="621"/>
      <c r="CK44" s="621"/>
      <c r="CL44" s="621"/>
      <c r="CM44" s="621"/>
      <c r="CN44" s="621"/>
      <c r="CO44" s="621"/>
      <c r="CP44" s="621"/>
      <c r="CQ44" s="622"/>
      <c r="CR44" s="623">
        <v>1460024</v>
      </c>
      <c r="CS44" s="624"/>
      <c r="CT44" s="624"/>
      <c r="CU44" s="624"/>
      <c r="CV44" s="624"/>
      <c r="CW44" s="624"/>
      <c r="CX44" s="624"/>
      <c r="CY44" s="625"/>
      <c r="CZ44" s="628">
        <v>7.6</v>
      </c>
      <c r="DA44" s="629"/>
      <c r="DB44" s="629"/>
      <c r="DC44" s="635"/>
      <c r="DD44" s="632">
        <v>735977</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363</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364</v>
      </c>
      <c r="CG45" s="621"/>
      <c r="CH45" s="621"/>
      <c r="CI45" s="621"/>
      <c r="CJ45" s="621"/>
      <c r="CK45" s="621"/>
      <c r="CL45" s="621"/>
      <c r="CM45" s="621"/>
      <c r="CN45" s="621"/>
      <c r="CO45" s="621"/>
      <c r="CP45" s="621"/>
      <c r="CQ45" s="622"/>
      <c r="CR45" s="623">
        <v>875450</v>
      </c>
      <c r="CS45" s="654"/>
      <c r="CT45" s="654"/>
      <c r="CU45" s="654"/>
      <c r="CV45" s="654"/>
      <c r="CW45" s="654"/>
      <c r="CX45" s="654"/>
      <c r="CY45" s="655"/>
      <c r="CZ45" s="628">
        <v>4.5999999999999996</v>
      </c>
      <c r="DA45" s="656"/>
      <c r="DB45" s="656"/>
      <c r="DC45" s="658"/>
      <c r="DD45" s="632">
        <v>513356</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365</v>
      </c>
      <c r="CG46" s="621"/>
      <c r="CH46" s="621"/>
      <c r="CI46" s="621"/>
      <c r="CJ46" s="621"/>
      <c r="CK46" s="621"/>
      <c r="CL46" s="621"/>
      <c r="CM46" s="621"/>
      <c r="CN46" s="621"/>
      <c r="CO46" s="621"/>
      <c r="CP46" s="621"/>
      <c r="CQ46" s="622"/>
      <c r="CR46" s="623">
        <v>557689</v>
      </c>
      <c r="CS46" s="624"/>
      <c r="CT46" s="624"/>
      <c r="CU46" s="624"/>
      <c r="CV46" s="624"/>
      <c r="CW46" s="624"/>
      <c r="CX46" s="624"/>
      <c r="CY46" s="625"/>
      <c r="CZ46" s="628">
        <v>2.9</v>
      </c>
      <c r="DA46" s="629"/>
      <c r="DB46" s="629"/>
      <c r="DC46" s="635"/>
      <c r="DD46" s="632">
        <v>220436</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366</v>
      </c>
      <c r="CG47" s="621"/>
      <c r="CH47" s="621"/>
      <c r="CI47" s="621"/>
      <c r="CJ47" s="621"/>
      <c r="CK47" s="621"/>
      <c r="CL47" s="621"/>
      <c r="CM47" s="621"/>
      <c r="CN47" s="621"/>
      <c r="CO47" s="621"/>
      <c r="CP47" s="621"/>
      <c r="CQ47" s="622"/>
      <c r="CR47" s="623">
        <v>165765</v>
      </c>
      <c r="CS47" s="654"/>
      <c r="CT47" s="654"/>
      <c r="CU47" s="654"/>
      <c r="CV47" s="654"/>
      <c r="CW47" s="654"/>
      <c r="CX47" s="654"/>
      <c r="CY47" s="655"/>
      <c r="CZ47" s="628">
        <v>0.9</v>
      </c>
      <c r="DA47" s="656"/>
      <c r="DB47" s="656"/>
      <c r="DC47" s="658"/>
      <c r="DD47" s="632">
        <v>51212</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367</v>
      </c>
      <c r="CG48" s="621"/>
      <c r="CH48" s="621"/>
      <c r="CI48" s="621"/>
      <c r="CJ48" s="621"/>
      <c r="CK48" s="621"/>
      <c r="CL48" s="621"/>
      <c r="CM48" s="621"/>
      <c r="CN48" s="621"/>
      <c r="CO48" s="621"/>
      <c r="CP48" s="621"/>
      <c r="CQ48" s="622"/>
      <c r="CR48" s="623" t="s">
        <v>243</v>
      </c>
      <c r="CS48" s="624"/>
      <c r="CT48" s="624"/>
      <c r="CU48" s="624"/>
      <c r="CV48" s="624"/>
      <c r="CW48" s="624"/>
      <c r="CX48" s="624"/>
      <c r="CY48" s="625"/>
      <c r="CZ48" s="628" t="s">
        <v>179</v>
      </c>
      <c r="DA48" s="629"/>
      <c r="DB48" s="629"/>
      <c r="DC48" s="635"/>
      <c r="DD48" s="632" t="s">
        <v>243</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368</v>
      </c>
      <c r="CE49" s="645"/>
      <c r="CF49" s="645"/>
      <c r="CG49" s="645"/>
      <c r="CH49" s="645"/>
      <c r="CI49" s="645"/>
      <c r="CJ49" s="645"/>
      <c r="CK49" s="645"/>
      <c r="CL49" s="645"/>
      <c r="CM49" s="645"/>
      <c r="CN49" s="645"/>
      <c r="CO49" s="645"/>
      <c r="CP49" s="645"/>
      <c r="CQ49" s="646"/>
      <c r="CR49" s="698">
        <v>19144605</v>
      </c>
      <c r="CS49" s="682"/>
      <c r="CT49" s="682"/>
      <c r="CU49" s="682"/>
      <c r="CV49" s="682"/>
      <c r="CW49" s="682"/>
      <c r="CX49" s="682"/>
      <c r="CY49" s="711"/>
      <c r="CZ49" s="703">
        <v>100</v>
      </c>
      <c r="DA49" s="712"/>
      <c r="DB49" s="712"/>
      <c r="DC49" s="713"/>
      <c r="DD49" s="714">
        <v>12121865</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1JbzhFEmYQAnlT07VvwAI8s0n/ITSXzTaDj7NXW/glMTVfKHEaXjGSNatGJ8pwAmzLdCCrRTv6wMxATFTIFqFQ==" saltValue="yfdh/qiQcIvWvS6CXbFWEg=="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abSelected="1" topLeftCell="AT1" zoomScale="70" zoomScaleNormal="25" zoomScaleSheetLayoutView="70" workbookViewId="0">
      <selection activeCell="CW11" sqref="CW11:DA11"/>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35" t="s">
        <v>369</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370</v>
      </c>
      <c r="DK2" s="737"/>
      <c r="DL2" s="737"/>
      <c r="DM2" s="737"/>
      <c r="DN2" s="737"/>
      <c r="DO2" s="738"/>
      <c r="DP2" s="228"/>
      <c r="DQ2" s="736" t="s">
        <v>371</v>
      </c>
      <c r="DR2" s="737"/>
      <c r="DS2" s="737"/>
      <c r="DT2" s="737"/>
      <c r="DU2" s="737"/>
      <c r="DV2" s="737"/>
      <c r="DW2" s="737"/>
      <c r="DX2" s="737"/>
      <c r="DY2" s="737"/>
      <c r="DZ2" s="738"/>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39" t="s">
        <v>372</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373</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x14ac:dyDescent="0.15">
      <c r="A5" s="729" t="s">
        <v>374</v>
      </c>
      <c r="B5" s="730"/>
      <c r="C5" s="730"/>
      <c r="D5" s="730"/>
      <c r="E5" s="730"/>
      <c r="F5" s="730"/>
      <c r="G5" s="730"/>
      <c r="H5" s="730"/>
      <c r="I5" s="730"/>
      <c r="J5" s="730"/>
      <c r="K5" s="730"/>
      <c r="L5" s="730"/>
      <c r="M5" s="730"/>
      <c r="N5" s="730"/>
      <c r="O5" s="730"/>
      <c r="P5" s="731"/>
      <c r="Q5" s="725" t="s">
        <v>375</v>
      </c>
      <c r="R5" s="721"/>
      <c r="S5" s="721"/>
      <c r="T5" s="721"/>
      <c r="U5" s="722"/>
      <c r="V5" s="725" t="s">
        <v>376</v>
      </c>
      <c r="W5" s="721"/>
      <c r="X5" s="721"/>
      <c r="Y5" s="721"/>
      <c r="Z5" s="722"/>
      <c r="AA5" s="725" t="s">
        <v>377</v>
      </c>
      <c r="AB5" s="721"/>
      <c r="AC5" s="721"/>
      <c r="AD5" s="721"/>
      <c r="AE5" s="721"/>
      <c r="AF5" s="741" t="s">
        <v>378</v>
      </c>
      <c r="AG5" s="721"/>
      <c r="AH5" s="721"/>
      <c r="AI5" s="721"/>
      <c r="AJ5" s="727"/>
      <c r="AK5" s="721" t="s">
        <v>379</v>
      </c>
      <c r="AL5" s="721"/>
      <c r="AM5" s="721"/>
      <c r="AN5" s="721"/>
      <c r="AO5" s="722"/>
      <c r="AP5" s="725" t="s">
        <v>380</v>
      </c>
      <c r="AQ5" s="721"/>
      <c r="AR5" s="721"/>
      <c r="AS5" s="721"/>
      <c r="AT5" s="722"/>
      <c r="AU5" s="725" t="s">
        <v>381</v>
      </c>
      <c r="AV5" s="721"/>
      <c r="AW5" s="721"/>
      <c r="AX5" s="721"/>
      <c r="AY5" s="727"/>
      <c r="AZ5" s="232"/>
      <c r="BA5" s="232"/>
      <c r="BB5" s="232"/>
      <c r="BC5" s="232"/>
      <c r="BD5" s="232"/>
      <c r="BE5" s="233"/>
      <c r="BF5" s="233"/>
      <c r="BG5" s="233"/>
      <c r="BH5" s="233"/>
      <c r="BI5" s="233"/>
      <c r="BJ5" s="233"/>
      <c r="BK5" s="233"/>
      <c r="BL5" s="233"/>
      <c r="BM5" s="233"/>
      <c r="BN5" s="233"/>
      <c r="BO5" s="233"/>
      <c r="BP5" s="233"/>
      <c r="BQ5" s="729" t="s">
        <v>382</v>
      </c>
      <c r="BR5" s="730"/>
      <c r="BS5" s="730"/>
      <c r="BT5" s="730"/>
      <c r="BU5" s="730"/>
      <c r="BV5" s="730"/>
      <c r="BW5" s="730"/>
      <c r="BX5" s="730"/>
      <c r="BY5" s="730"/>
      <c r="BZ5" s="730"/>
      <c r="CA5" s="730"/>
      <c r="CB5" s="730"/>
      <c r="CC5" s="730"/>
      <c r="CD5" s="730"/>
      <c r="CE5" s="730"/>
      <c r="CF5" s="730"/>
      <c r="CG5" s="731"/>
      <c r="CH5" s="725" t="s">
        <v>383</v>
      </c>
      <c r="CI5" s="721"/>
      <c r="CJ5" s="721"/>
      <c r="CK5" s="721"/>
      <c r="CL5" s="722"/>
      <c r="CM5" s="725" t="s">
        <v>384</v>
      </c>
      <c r="CN5" s="721"/>
      <c r="CO5" s="721"/>
      <c r="CP5" s="721"/>
      <c r="CQ5" s="722"/>
      <c r="CR5" s="725" t="s">
        <v>385</v>
      </c>
      <c r="CS5" s="721"/>
      <c r="CT5" s="721"/>
      <c r="CU5" s="721"/>
      <c r="CV5" s="722"/>
      <c r="CW5" s="725" t="s">
        <v>386</v>
      </c>
      <c r="CX5" s="721"/>
      <c r="CY5" s="721"/>
      <c r="CZ5" s="721"/>
      <c r="DA5" s="722"/>
      <c r="DB5" s="725" t="s">
        <v>387</v>
      </c>
      <c r="DC5" s="721"/>
      <c r="DD5" s="721"/>
      <c r="DE5" s="721"/>
      <c r="DF5" s="722"/>
      <c r="DG5" s="774" t="s">
        <v>388</v>
      </c>
      <c r="DH5" s="775"/>
      <c r="DI5" s="775"/>
      <c r="DJ5" s="775"/>
      <c r="DK5" s="776"/>
      <c r="DL5" s="774" t="s">
        <v>389</v>
      </c>
      <c r="DM5" s="775"/>
      <c r="DN5" s="775"/>
      <c r="DO5" s="775"/>
      <c r="DP5" s="776"/>
      <c r="DQ5" s="725" t="s">
        <v>390</v>
      </c>
      <c r="DR5" s="721"/>
      <c r="DS5" s="721"/>
      <c r="DT5" s="721"/>
      <c r="DU5" s="722"/>
      <c r="DV5" s="725" t="s">
        <v>381</v>
      </c>
      <c r="DW5" s="721"/>
      <c r="DX5" s="721"/>
      <c r="DY5" s="721"/>
      <c r="DZ5" s="727"/>
      <c r="EA5" s="234"/>
    </row>
    <row r="6" spans="1:131" s="235" customFormat="1" ht="26.25" customHeight="1" thickBot="1" x14ac:dyDescent="0.2">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x14ac:dyDescent="0.15">
      <c r="A7" s="236">
        <v>1</v>
      </c>
      <c r="B7" s="760" t="s">
        <v>391</v>
      </c>
      <c r="C7" s="761"/>
      <c r="D7" s="761"/>
      <c r="E7" s="761"/>
      <c r="F7" s="761"/>
      <c r="G7" s="761"/>
      <c r="H7" s="761"/>
      <c r="I7" s="761"/>
      <c r="J7" s="761"/>
      <c r="K7" s="761"/>
      <c r="L7" s="761"/>
      <c r="M7" s="761"/>
      <c r="N7" s="761"/>
      <c r="O7" s="761"/>
      <c r="P7" s="762"/>
      <c r="Q7" s="763">
        <v>20315</v>
      </c>
      <c r="R7" s="764"/>
      <c r="S7" s="764"/>
      <c r="T7" s="764"/>
      <c r="U7" s="764"/>
      <c r="V7" s="764">
        <v>19142</v>
      </c>
      <c r="W7" s="764"/>
      <c r="X7" s="764"/>
      <c r="Y7" s="764"/>
      <c r="Z7" s="764"/>
      <c r="AA7" s="764">
        <v>1173</v>
      </c>
      <c r="AB7" s="764"/>
      <c r="AC7" s="764"/>
      <c r="AD7" s="764"/>
      <c r="AE7" s="765"/>
      <c r="AF7" s="766">
        <v>1012</v>
      </c>
      <c r="AG7" s="767"/>
      <c r="AH7" s="767"/>
      <c r="AI7" s="767"/>
      <c r="AJ7" s="768"/>
      <c r="AK7" s="769">
        <v>321</v>
      </c>
      <c r="AL7" s="770"/>
      <c r="AM7" s="770"/>
      <c r="AN7" s="770"/>
      <c r="AO7" s="770"/>
      <c r="AP7" s="770">
        <v>11511</v>
      </c>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c r="BS7" s="746" t="s">
        <v>593</v>
      </c>
      <c r="BT7" s="747"/>
      <c r="BU7" s="747"/>
      <c r="BV7" s="747"/>
      <c r="BW7" s="747"/>
      <c r="BX7" s="747"/>
      <c r="BY7" s="747"/>
      <c r="BZ7" s="747"/>
      <c r="CA7" s="747"/>
      <c r="CB7" s="747"/>
      <c r="CC7" s="747"/>
      <c r="CD7" s="747"/>
      <c r="CE7" s="747"/>
      <c r="CF7" s="747"/>
      <c r="CG7" s="773"/>
      <c r="CH7" s="743">
        <v>3</v>
      </c>
      <c r="CI7" s="744"/>
      <c r="CJ7" s="744"/>
      <c r="CK7" s="744"/>
      <c r="CL7" s="745"/>
      <c r="CM7" s="743">
        <v>27</v>
      </c>
      <c r="CN7" s="744"/>
      <c r="CO7" s="744"/>
      <c r="CP7" s="744"/>
      <c r="CQ7" s="745"/>
      <c r="CR7" s="743">
        <v>10</v>
      </c>
      <c r="CS7" s="744"/>
      <c r="CT7" s="744"/>
      <c r="CU7" s="744"/>
      <c r="CV7" s="745"/>
      <c r="CW7" s="743">
        <v>2</v>
      </c>
      <c r="CX7" s="744"/>
      <c r="CY7" s="744"/>
      <c r="CZ7" s="744"/>
      <c r="DA7" s="745"/>
      <c r="DB7" s="743">
        <v>0</v>
      </c>
      <c r="DC7" s="744"/>
      <c r="DD7" s="744"/>
      <c r="DE7" s="744"/>
      <c r="DF7" s="745"/>
      <c r="DG7" s="743">
        <v>0</v>
      </c>
      <c r="DH7" s="744"/>
      <c r="DI7" s="744"/>
      <c r="DJ7" s="744"/>
      <c r="DK7" s="745"/>
      <c r="DL7" s="743">
        <v>0</v>
      </c>
      <c r="DM7" s="744"/>
      <c r="DN7" s="744"/>
      <c r="DO7" s="744"/>
      <c r="DP7" s="745"/>
      <c r="DQ7" s="743">
        <v>0</v>
      </c>
      <c r="DR7" s="744"/>
      <c r="DS7" s="744"/>
      <c r="DT7" s="744"/>
      <c r="DU7" s="745"/>
      <c r="DV7" s="746"/>
      <c r="DW7" s="747"/>
      <c r="DX7" s="747"/>
      <c r="DY7" s="747"/>
      <c r="DZ7" s="748"/>
      <c r="EA7" s="234"/>
    </row>
    <row r="8" spans="1:131" s="235" customFormat="1" ht="26.25" customHeight="1" x14ac:dyDescent="0.15">
      <c r="A8" s="238">
        <v>2</v>
      </c>
      <c r="B8" s="749" t="s">
        <v>392</v>
      </c>
      <c r="C8" s="750"/>
      <c r="D8" s="750"/>
      <c r="E8" s="750"/>
      <c r="F8" s="750"/>
      <c r="G8" s="750"/>
      <c r="H8" s="750"/>
      <c r="I8" s="750"/>
      <c r="J8" s="750"/>
      <c r="K8" s="750"/>
      <c r="L8" s="750"/>
      <c r="M8" s="750"/>
      <c r="N8" s="750"/>
      <c r="O8" s="750"/>
      <c r="P8" s="751"/>
      <c r="Q8" s="752">
        <v>35</v>
      </c>
      <c r="R8" s="753"/>
      <c r="S8" s="753"/>
      <c r="T8" s="753"/>
      <c r="U8" s="753"/>
      <c r="V8" s="753">
        <v>12</v>
      </c>
      <c r="W8" s="753"/>
      <c r="X8" s="753"/>
      <c r="Y8" s="753"/>
      <c r="Z8" s="753"/>
      <c r="AA8" s="753">
        <v>23</v>
      </c>
      <c r="AB8" s="753"/>
      <c r="AC8" s="753"/>
      <c r="AD8" s="753"/>
      <c r="AE8" s="754"/>
      <c r="AF8" s="755">
        <v>23</v>
      </c>
      <c r="AG8" s="756"/>
      <c r="AH8" s="756"/>
      <c r="AI8" s="756"/>
      <c r="AJ8" s="757"/>
      <c r="AK8" s="758">
        <v>0</v>
      </c>
      <c r="AL8" s="759"/>
      <c r="AM8" s="759"/>
      <c r="AN8" s="759"/>
      <c r="AO8" s="759"/>
      <c r="AP8" s="759">
        <v>0</v>
      </c>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t="s">
        <v>594</v>
      </c>
      <c r="BT8" s="783"/>
      <c r="BU8" s="783"/>
      <c r="BV8" s="783"/>
      <c r="BW8" s="783"/>
      <c r="BX8" s="783"/>
      <c r="BY8" s="783"/>
      <c r="BZ8" s="783"/>
      <c r="CA8" s="783"/>
      <c r="CB8" s="783"/>
      <c r="CC8" s="783"/>
      <c r="CD8" s="783"/>
      <c r="CE8" s="783"/>
      <c r="CF8" s="783"/>
      <c r="CG8" s="784"/>
      <c r="CH8" s="785">
        <v>-4</v>
      </c>
      <c r="CI8" s="786"/>
      <c r="CJ8" s="786"/>
      <c r="CK8" s="786"/>
      <c r="CL8" s="787"/>
      <c r="CM8" s="785">
        <v>83</v>
      </c>
      <c r="CN8" s="786"/>
      <c r="CO8" s="786"/>
      <c r="CP8" s="786"/>
      <c r="CQ8" s="787"/>
      <c r="CR8" s="785">
        <v>90</v>
      </c>
      <c r="CS8" s="786"/>
      <c r="CT8" s="786"/>
      <c r="CU8" s="786"/>
      <c r="CV8" s="787"/>
      <c r="CW8" s="785">
        <v>1</v>
      </c>
      <c r="CX8" s="786"/>
      <c r="CY8" s="786"/>
      <c r="CZ8" s="786"/>
      <c r="DA8" s="787"/>
      <c r="DB8" s="785">
        <v>0</v>
      </c>
      <c r="DC8" s="786"/>
      <c r="DD8" s="786"/>
      <c r="DE8" s="786"/>
      <c r="DF8" s="787"/>
      <c r="DG8" s="785">
        <v>0</v>
      </c>
      <c r="DH8" s="786"/>
      <c r="DI8" s="786"/>
      <c r="DJ8" s="786"/>
      <c r="DK8" s="787"/>
      <c r="DL8" s="785">
        <v>0</v>
      </c>
      <c r="DM8" s="786"/>
      <c r="DN8" s="786"/>
      <c r="DO8" s="786"/>
      <c r="DP8" s="787"/>
      <c r="DQ8" s="785">
        <v>0</v>
      </c>
      <c r="DR8" s="786"/>
      <c r="DS8" s="786"/>
      <c r="DT8" s="786"/>
      <c r="DU8" s="787"/>
      <c r="DV8" s="782"/>
      <c r="DW8" s="783"/>
      <c r="DX8" s="783"/>
      <c r="DY8" s="783"/>
      <c r="DZ8" s="788"/>
      <c r="EA8" s="234"/>
    </row>
    <row r="9" spans="1:131" s="235" customFormat="1" ht="26.25" customHeight="1" x14ac:dyDescent="0.15">
      <c r="A9" s="238">
        <v>3</v>
      </c>
      <c r="B9" s="749"/>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54"/>
      <c r="AF9" s="755"/>
      <c r="AG9" s="756"/>
      <c r="AH9" s="756"/>
      <c r="AI9" s="756"/>
      <c r="AJ9" s="757"/>
      <c r="AK9" s="758"/>
      <c r="AL9" s="759"/>
      <c r="AM9" s="759"/>
      <c r="AN9" s="759"/>
      <c r="AO9" s="759"/>
      <c r="AP9" s="759"/>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t="s">
        <v>595</v>
      </c>
      <c r="BT9" s="783"/>
      <c r="BU9" s="783"/>
      <c r="BV9" s="783"/>
      <c r="BW9" s="783"/>
      <c r="BX9" s="783"/>
      <c r="BY9" s="783"/>
      <c r="BZ9" s="783"/>
      <c r="CA9" s="783"/>
      <c r="CB9" s="783"/>
      <c r="CC9" s="783"/>
      <c r="CD9" s="783"/>
      <c r="CE9" s="783"/>
      <c r="CF9" s="783"/>
      <c r="CG9" s="784"/>
      <c r="CH9" s="785">
        <v>-2</v>
      </c>
      <c r="CI9" s="786"/>
      <c r="CJ9" s="786"/>
      <c r="CK9" s="786"/>
      <c r="CL9" s="787"/>
      <c r="CM9" s="785">
        <v>7</v>
      </c>
      <c r="CN9" s="786"/>
      <c r="CO9" s="786"/>
      <c r="CP9" s="786"/>
      <c r="CQ9" s="787"/>
      <c r="CR9" s="785">
        <v>48</v>
      </c>
      <c r="CS9" s="786"/>
      <c r="CT9" s="786"/>
      <c r="CU9" s="786"/>
      <c r="CV9" s="787"/>
      <c r="CW9" s="785">
        <v>0</v>
      </c>
      <c r="CX9" s="786"/>
      <c r="CY9" s="786"/>
      <c r="CZ9" s="786"/>
      <c r="DA9" s="787"/>
      <c r="DB9" s="785">
        <v>0</v>
      </c>
      <c r="DC9" s="786"/>
      <c r="DD9" s="786"/>
      <c r="DE9" s="786"/>
      <c r="DF9" s="787"/>
      <c r="DG9" s="785">
        <v>0</v>
      </c>
      <c r="DH9" s="786"/>
      <c r="DI9" s="786"/>
      <c r="DJ9" s="786"/>
      <c r="DK9" s="787"/>
      <c r="DL9" s="785">
        <v>0</v>
      </c>
      <c r="DM9" s="786"/>
      <c r="DN9" s="786"/>
      <c r="DO9" s="786"/>
      <c r="DP9" s="787"/>
      <c r="DQ9" s="785">
        <v>0</v>
      </c>
      <c r="DR9" s="786"/>
      <c r="DS9" s="786"/>
      <c r="DT9" s="786"/>
      <c r="DU9" s="787"/>
      <c r="DV9" s="782"/>
      <c r="DW9" s="783"/>
      <c r="DX9" s="783"/>
      <c r="DY9" s="783"/>
      <c r="DZ9" s="788"/>
      <c r="EA9" s="234"/>
    </row>
    <row r="10" spans="1:131" s="235" customFormat="1" ht="26.25" customHeight="1" x14ac:dyDescent="0.15">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34"/>
    </row>
    <row r="11" spans="1:131" s="235" customFormat="1" ht="26.25" customHeight="1" x14ac:dyDescent="0.15">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4"/>
    </row>
    <row r="12" spans="1:131" s="235" customFormat="1" ht="26.25" customHeight="1" x14ac:dyDescent="0.15">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4"/>
    </row>
    <row r="13" spans="1:131" s="235" customFormat="1" ht="26.25" customHeight="1" x14ac:dyDescent="0.15">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4"/>
    </row>
    <row r="14" spans="1:131" s="235" customFormat="1" ht="26.25" customHeight="1" x14ac:dyDescent="0.15">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x14ac:dyDescent="0.15">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x14ac:dyDescent="0.15">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x14ac:dyDescent="0.15">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x14ac:dyDescent="0.15">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x14ac:dyDescent="0.15">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x14ac:dyDescent="0.15">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x14ac:dyDescent="0.2">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x14ac:dyDescent="0.15">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393</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x14ac:dyDescent="0.2">
      <c r="A23" s="240" t="s">
        <v>394</v>
      </c>
      <c r="B23" s="789" t="s">
        <v>395</v>
      </c>
      <c r="C23" s="790"/>
      <c r="D23" s="790"/>
      <c r="E23" s="790"/>
      <c r="F23" s="790"/>
      <c r="G23" s="790"/>
      <c r="H23" s="790"/>
      <c r="I23" s="790"/>
      <c r="J23" s="790"/>
      <c r="K23" s="790"/>
      <c r="L23" s="790"/>
      <c r="M23" s="790"/>
      <c r="N23" s="790"/>
      <c r="O23" s="790"/>
      <c r="P23" s="791"/>
      <c r="Q23" s="792"/>
      <c r="R23" s="793"/>
      <c r="S23" s="793"/>
      <c r="T23" s="793"/>
      <c r="U23" s="793"/>
      <c r="V23" s="793"/>
      <c r="W23" s="793"/>
      <c r="X23" s="793"/>
      <c r="Y23" s="793"/>
      <c r="Z23" s="793"/>
      <c r="AA23" s="793"/>
      <c r="AB23" s="793"/>
      <c r="AC23" s="793"/>
      <c r="AD23" s="793"/>
      <c r="AE23" s="794"/>
      <c r="AF23" s="795">
        <v>1035</v>
      </c>
      <c r="AG23" s="793"/>
      <c r="AH23" s="793"/>
      <c r="AI23" s="793"/>
      <c r="AJ23" s="796"/>
      <c r="AK23" s="797"/>
      <c r="AL23" s="798"/>
      <c r="AM23" s="798"/>
      <c r="AN23" s="798"/>
      <c r="AO23" s="798"/>
      <c r="AP23" s="793"/>
      <c r="AQ23" s="793"/>
      <c r="AR23" s="793"/>
      <c r="AS23" s="793"/>
      <c r="AT23" s="793"/>
      <c r="AU23" s="809"/>
      <c r="AV23" s="809"/>
      <c r="AW23" s="809"/>
      <c r="AX23" s="809"/>
      <c r="AY23" s="810"/>
      <c r="AZ23" s="811" t="s">
        <v>243</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x14ac:dyDescent="0.15">
      <c r="A24" s="808" t="s">
        <v>396</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x14ac:dyDescent="0.2">
      <c r="A25" s="739" t="s">
        <v>397</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x14ac:dyDescent="0.15">
      <c r="A26" s="729" t="s">
        <v>374</v>
      </c>
      <c r="B26" s="730"/>
      <c r="C26" s="730"/>
      <c r="D26" s="730"/>
      <c r="E26" s="730"/>
      <c r="F26" s="730"/>
      <c r="G26" s="730"/>
      <c r="H26" s="730"/>
      <c r="I26" s="730"/>
      <c r="J26" s="730"/>
      <c r="K26" s="730"/>
      <c r="L26" s="730"/>
      <c r="M26" s="730"/>
      <c r="N26" s="730"/>
      <c r="O26" s="730"/>
      <c r="P26" s="731"/>
      <c r="Q26" s="725" t="s">
        <v>398</v>
      </c>
      <c r="R26" s="721"/>
      <c r="S26" s="721"/>
      <c r="T26" s="721"/>
      <c r="U26" s="722"/>
      <c r="V26" s="725" t="s">
        <v>399</v>
      </c>
      <c r="W26" s="721"/>
      <c r="X26" s="721"/>
      <c r="Y26" s="721"/>
      <c r="Z26" s="722"/>
      <c r="AA26" s="725" t="s">
        <v>400</v>
      </c>
      <c r="AB26" s="721"/>
      <c r="AC26" s="721"/>
      <c r="AD26" s="721"/>
      <c r="AE26" s="721"/>
      <c r="AF26" s="814" t="s">
        <v>401</v>
      </c>
      <c r="AG26" s="815"/>
      <c r="AH26" s="815"/>
      <c r="AI26" s="815"/>
      <c r="AJ26" s="816"/>
      <c r="AK26" s="721" t="s">
        <v>402</v>
      </c>
      <c r="AL26" s="721"/>
      <c r="AM26" s="721"/>
      <c r="AN26" s="721"/>
      <c r="AO26" s="722"/>
      <c r="AP26" s="725" t="s">
        <v>403</v>
      </c>
      <c r="AQ26" s="721"/>
      <c r="AR26" s="721"/>
      <c r="AS26" s="721"/>
      <c r="AT26" s="722"/>
      <c r="AU26" s="725" t="s">
        <v>404</v>
      </c>
      <c r="AV26" s="721"/>
      <c r="AW26" s="721"/>
      <c r="AX26" s="721"/>
      <c r="AY26" s="722"/>
      <c r="AZ26" s="725" t="s">
        <v>405</v>
      </c>
      <c r="BA26" s="721"/>
      <c r="BB26" s="721"/>
      <c r="BC26" s="721"/>
      <c r="BD26" s="722"/>
      <c r="BE26" s="725" t="s">
        <v>381</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x14ac:dyDescent="0.2">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x14ac:dyDescent="0.15">
      <c r="A28" s="242">
        <v>1</v>
      </c>
      <c r="B28" s="760" t="s">
        <v>406</v>
      </c>
      <c r="C28" s="761"/>
      <c r="D28" s="761"/>
      <c r="E28" s="761"/>
      <c r="F28" s="761"/>
      <c r="G28" s="761"/>
      <c r="H28" s="761"/>
      <c r="I28" s="761"/>
      <c r="J28" s="761"/>
      <c r="K28" s="761"/>
      <c r="L28" s="761"/>
      <c r="M28" s="761"/>
      <c r="N28" s="761"/>
      <c r="O28" s="761"/>
      <c r="P28" s="762"/>
      <c r="Q28" s="822">
        <v>3946</v>
      </c>
      <c r="R28" s="823"/>
      <c r="S28" s="823"/>
      <c r="T28" s="823"/>
      <c r="U28" s="823"/>
      <c r="V28" s="823">
        <v>3830</v>
      </c>
      <c r="W28" s="823"/>
      <c r="X28" s="823"/>
      <c r="Y28" s="823"/>
      <c r="Z28" s="823"/>
      <c r="AA28" s="823">
        <v>115</v>
      </c>
      <c r="AB28" s="823"/>
      <c r="AC28" s="823"/>
      <c r="AD28" s="823"/>
      <c r="AE28" s="824"/>
      <c r="AF28" s="825">
        <v>115</v>
      </c>
      <c r="AG28" s="823"/>
      <c r="AH28" s="823"/>
      <c r="AI28" s="823"/>
      <c r="AJ28" s="826"/>
      <c r="AK28" s="827">
        <v>338</v>
      </c>
      <c r="AL28" s="828"/>
      <c r="AM28" s="828"/>
      <c r="AN28" s="828"/>
      <c r="AO28" s="828"/>
      <c r="AP28" s="828">
        <v>0</v>
      </c>
      <c r="AQ28" s="828"/>
      <c r="AR28" s="828"/>
      <c r="AS28" s="828"/>
      <c r="AT28" s="828"/>
      <c r="AU28" s="828">
        <v>0</v>
      </c>
      <c r="AV28" s="828"/>
      <c r="AW28" s="828"/>
      <c r="AX28" s="828"/>
      <c r="AY28" s="828"/>
      <c r="AZ28" s="829" t="s">
        <v>516</v>
      </c>
      <c r="BA28" s="829"/>
      <c r="BB28" s="829"/>
      <c r="BC28" s="829"/>
      <c r="BD28" s="829"/>
      <c r="BE28" s="820"/>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x14ac:dyDescent="0.15">
      <c r="A29" s="242">
        <v>2</v>
      </c>
      <c r="B29" s="749" t="s">
        <v>407</v>
      </c>
      <c r="C29" s="750"/>
      <c r="D29" s="750"/>
      <c r="E29" s="750"/>
      <c r="F29" s="750"/>
      <c r="G29" s="750"/>
      <c r="H29" s="750"/>
      <c r="I29" s="750"/>
      <c r="J29" s="750"/>
      <c r="K29" s="750"/>
      <c r="L29" s="750"/>
      <c r="M29" s="750"/>
      <c r="N29" s="750"/>
      <c r="O29" s="750"/>
      <c r="P29" s="751"/>
      <c r="Q29" s="752">
        <v>3793</v>
      </c>
      <c r="R29" s="753"/>
      <c r="S29" s="753"/>
      <c r="T29" s="753"/>
      <c r="U29" s="753"/>
      <c r="V29" s="753">
        <v>3701</v>
      </c>
      <c r="W29" s="753"/>
      <c r="X29" s="753"/>
      <c r="Y29" s="753"/>
      <c r="Z29" s="753"/>
      <c r="AA29" s="753">
        <v>92</v>
      </c>
      <c r="AB29" s="753"/>
      <c r="AC29" s="753"/>
      <c r="AD29" s="753"/>
      <c r="AE29" s="754"/>
      <c r="AF29" s="755">
        <v>92</v>
      </c>
      <c r="AG29" s="756"/>
      <c r="AH29" s="756"/>
      <c r="AI29" s="756"/>
      <c r="AJ29" s="757"/>
      <c r="AK29" s="834">
        <v>643</v>
      </c>
      <c r="AL29" s="830"/>
      <c r="AM29" s="830"/>
      <c r="AN29" s="830"/>
      <c r="AO29" s="830"/>
      <c r="AP29" s="830">
        <v>0</v>
      </c>
      <c r="AQ29" s="830"/>
      <c r="AR29" s="830"/>
      <c r="AS29" s="830"/>
      <c r="AT29" s="830"/>
      <c r="AU29" s="830">
        <v>0</v>
      </c>
      <c r="AV29" s="830"/>
      <c r="AW29" s="830"/>
      <c r="AX29" s="830"/>
      <c r="AY29" s="830"/>
      <c r="AZ29" s="831" t="s">
        <v>516</v>
      </c>
      <c r="BA29" s="831"/>
      <c r="BB29" s="831"/>
      <c r="BC29" s="831"/>
      <c r="BD29" s="831"/>
      <c r="BE29" s="832"/>
      <c r="BF29" s="832"/>
      <c r="BG29" s="832"/>
      <c r="BH29" s="832"/>
      <c r="BI29" s="833"/>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x14ac:dyDescent="0.15">
      <c r="A30" s="242">
        <v>3</v>
      </c>
      <c r="B30" s="749" t="s">
        <v>408</v>
      </c>
      <c r="C30" s="750"/>
      <c r="D30" s="750"/>
      <c r="E30" s="750"/>
      <c r="F30" s="750"/>
      <c r="G30" s="750"/>
      <c r="H30" s="750"/>
      <c r="I30" s="750"/>
      <c r="J30" s="750"/>
      <c r="K30" s="750"/>
      <c r="L30" s="750"/>
      <c r="M30" s="750"/>
      <c r="N30" s="750"/>
      <c r="O30" s="750"/>
      <c r="P30" s="751"/>
      <c r="Q30" s="752">
        <v>427</v>
      </c>
      <c r="R30" s="753"/>
      <c r="S30" s="753"/>
      <c r="T30" s="753"/>
      <c r="U30" s="753"/>
      <c r="V30" s="753">
        <v>414</v>
      </c>
      <c r="W30" s="753"/>
      <c r="X30" s="753"/>
      <c r="Y30" s="753"/>
      <c r="Z30" s="753"/>
      <c r="AA30" s="753">
        <v>13</v>
      </c>
      <c r="AB30" s="753"/>
      <c r="AC30" s="753"/>
      <c r="AD30" s="753"/>
      <c r="AE30" s="754"/>
      <c r="AF30" s="755">
        <v>13</v>
      </c>
      <c r="AG30" s="756"/>
      <c r="AH30" s="756"/>
      <c r="AI30" s="756"/>
      <c r="AJ30" s="757"/>
      <c r="AK30" s="834">
        <v>146</v>
      </c>
      <c r="AL30" s="830"/>
      <c r="AM30" s="830"/>
      <c r="AN30" s="830"/>
      <c r="AO30" s="830"/>
      <c r="AP30" s="830">
        <v>0</v>
      </c>
      <c r="AQ30" s="830"/>
      <c r="AR30" s="830"/>
      <c r="AS30" s="830"/>
      <c r="AT30" s="830"/>
      <c r="AU30" s="830">
        <v>0</v>
      </c>
      <c r="AV30" s="830"/>
      <c r="AW30" s="830"/>
      <c r="AX30" s="830"/>
      <c r="AY30" s="830"/>
      <c r="AZ30" s="831" t="s">
        <v>516</v>
      </c>
      <c r="BA30" s="831"/>
      <c r="BB30" s="831"/>
      <c r="BC30" s="831"/>
      <c r="BD30" s="831"/>
      <c r="BE30" s="832"/>
      <c r="BF30" s="832"/>
      <c r="BG30" s="832"/>
      <c r="BH30" s="832"/>
      <c r="BI30" s="833"/>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x14ac:dyDescent="0.15">
      <c r="A31" s="242">
        <v>4</v>
      </c>
      <c r="B31" s="749" t="s">
        <v>409</v>
      </c>
      <c r="C31" s="750"/>
      <c r="D31" s="750"/>
      <c r="E31" s="750"/>
      <c r="F31" s="750"/>
      <c r="G31" s="750"/>
      <c r="H31" s="750"/>
      <c r="I31" s="750"/>
      <c r="J31" s="750"/>
      <c r="K31" s="750"/>
      <c r="L31" s="750"/>
      <c r="M31" s="750"/>
      <c r="N31" s="750"/>
      <c r="O31" s="750"/>
      <c r="P31" s="751"/>
      <c r="Q31" s="752">
        <v>755</v>
      </c>
      <c r="R31" s="753"/>
      <c r="S31" s="753"/>
      <c r="T31" s="753"/>
      <c r="U31" s="753"/>
      <c r="V31" s="753">
        <v>606</v>
      </c>
      <c r="W31" s="753"/>
      <c r="X31" s="753"/>
      <c r="Y31" s="753"/>
      <c r="Z31" s="753"/>
      <c r="AA31" s="753">
        <v>149</v>
      </c>
      <c r="AB31" s="753"/>
      <c r="AC31" s="753"/>
      <c r="AD31" s="753"/>
      <c r="AE31" s="754"/>
      <c r="AF31" s="755">
        <v>1194</v>
      </c>
      <c r="AG31" s="756"/>
      <c r="AH31" s="756"/>
      <c r="AI31" s="756"/>
      <c r="AJ31" s="757"/>
      <c r="AK31" s="834">
        <v>10</v>
      </c>
      <c r="AL31" s="830"/>
      <c r="AM31" s="830"/>
      <c r="AN31" s="830"/>
      <c r="AO31" s="830"/>
      <c r="AP31" s="830">
        <v>1553</v>
      </c>
      <c r="AQ31" s="830"/>
      <c r="AR31" s="830"/>
      <c r="AS31" s="830"/>
      <c r="AT31" s="830"/>
      <c r="AU31" s="830">
        <v>0</v>
      </c>
      <c r="AV31" s="830"/>
      <c r="AW31" s="830"/>
      <c r="AX31" s="830"/>
      <c r="AY31" s="830"/>
      <c r="AZ31" s="831">
        <v>15.5</v>
      </c>
      <c r="BA31" s="831"/>
      <c r="BB31" s="831"/>
      <c r="BC31" s="831"/>
      <c r="BD31" s="831"/>
      <c r="BE31" s="832" t="s">
        <v>410</v>
      </c>
      <c r="BF31" s="832"/>
      <c r="BG31" s="832"/>
      <c r="BH31" s="832"/>
      <c r="BI31" s="833"/>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x14ac:dyDescent="0.15">
      <c r="A32" s="242">
        <v>5</v>
      </c>
      <c r="B32" s="749" t="s">
        <v>411</v>
      </c>
      <c r="C32" s="750"/>
      <c r="D32" s="750"/>
      <c r="E32" s="750"/>
      <c r="F32" s="750"/>
      <c r="G32" s="750"/>
      <c r="H32" s="750"/>
      <c r="I32" s="750"/>
      <c r="J32" s="750"/>
      <c r="K32" s="750"/>
      <c r="L32" s="750"/>
      <c r="M32" s="750"/>
      <c r="N32" s="750"/>
      <c r="O32" s="750"/>
      <c r="P32" s="751"/>
      <c r="Q32" s="752">
        <v>4436</v>
      </c>
      <c r="R32" s="753"/>
      <c r="S32" s="753"/>
      <c r="T32" s="753"/>
      <c r="U32" s="753"/>
      <c r="V32" s="753">
        <v>4530</v>
      </c>
      <c r="W32" s="753"/>
      <c r="X32" s="753"/>
      <c r="Y32" s="753"/>
      <c r="Z32" s="753"/>
      <c r="AA32" s="753">
        <v>-94</v>
      </c>
      <c r="AB32" s="753"/>
      <c r="AC32" s="753"/>
      <c r="AD32" s="753"/>
      <c r="AE32" s="754"/>
      <c r="AF32" s="755">
        <v>-594</v>
      </c>
      <c r="AG32" s="756"/>
      <c r="AH32" s="756"/>
      <c r="AI32" s="756"/>
      <c r="AJ32" s="757"/>
      <c r="AK32" s="834">
        <v>521</v>
      </c>
      <c r="AL32" s="830"/>
      <c r="AM32" s="830"/>
      <c r="AN32" s="830"/>
      <c r="AO32" s="830"/>
      <c r="AP32" s="830">
        <v>1132</v>
      </c>
      <c r="AQ32" s="830"/>
      <c r="AR32" s="830"/>
      <c r="AS32" s="830"/>
      <c r="AT32" s="830"/>
      <c r="AU32" s="830">
        <v>1095</v>
      </c>
      <c r="AV32" s="830"/>
      <c r="AW32" s="830"/>
      <c r="AX32" s="830"/>
      <c r="AY32" s="830"/>
      <c r="AZ32" s="831" t="s">
        <v>516</v>
      </c>
      <c r="BA32" s="831"/>
      <c r="BB32" s="831"/>
      <c r="BC32" s="831"/>
      <c r="BD32" s="831"/>
      <c r="BE32" s="832" t="s">
        <v>412</v>
      </c>
      <c r="BF32" s="832"/>
      <c r="BG32" s="832"/>
      <c r="BH32" s="832"/>
      <c r="BI32" s="833"/>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x14ac:dyDescent="0.15">
      <c r="A33" s="242">
        <v>6</v>
      </c>
      <c r="B33" s="749" t="s">
        <v>413</v>
      </c>
      <c r="C33" s="750"/>
      <c r="D33" s="750"/>
      <c r="E33" s="750"/>
      <c r="F33" s="750"/>
      <c r="G33" s="750"/>
      <c r="H33" s="750"/>
      <c r="I33" s="750"/>
      <c r="J33" s="750"/>
      <c r="K33" s="750"/>
      <c r="L33" s="750"/>
      <c r="M33" s="750"/>
      <c r="N33" s="750"/>
      <c r="O33" s="750"/>
      <c r="P33" s="751"/>
      <c r="Q33" s="752">
        <v>661</v>
      </c>
      <c r="R33" s="753"/>
      <c r="S33" s="753"/>
      <c r="T33" s="753"/>
      <c r="U33" s="753"/>
      <c r="V33" s="753">
        <v>575</v>
      </c>
      <c r="W33" s="753"/>
      <c r="X33" s="753"/>
      <c r="Y33" s="753"/>
      <c r="Z33" s="753"/>
      <c r="AA33" s="753">
        <v>86</v>
      </c>
      <c r="AB33" s="753"/>
      <c r="AC33" s="753"/>
      <c r="AD33" s="753"/>
      <c r="AE33" s="754"/>
      <c r="AF33" s="755">
        <v>348</v>
      </c>
      <c r="AG33" s="756"/>
      <c r="AH33" s="756"/>
      <c r="AI33" s="756"/>
      <c r="AJ33" s="757"/>
      <c r="AK33" s="834">
        <v>365</v>
      </c>
      <c r="AL33" s="830"/>
      <c r="AM33" s="830"/>
      <c r="AN33" s="830"/>
      <c r="AO33" s="830"/>
      <c r="AP33" s="830">
        <v>5148</v>
      </c>
      <c r="AQ33" s="830"/>
      <c r="AR33" s="830"/>
      <c r="AS33" s="830"/>
      <c r="AT33" s="830"/>
      <c r="AU33" s="830">
        <v>3390</v>
      </c>
      <c r="AV33" s="830"/>
      <c r="AW33" s="830"/>
      <c r="AX33" s="830"/>
      <c r="AY33" s="830"/>
      <c r="AZ33" s="831" t="s">
        <v>516</v>
      </c>
      <c r="BA33" s="831"/>
      <c r="BB33" s="831"/>
      <c r="BC33" s="831"/>
      <c r="BD33" s="831"/>
      <c r="BE33" s="832" t="s">
        <v>412</v>
      </c>
      <c r="BF33" s="832"/>
      <c r="BG33" s="832"/>
      <c r="BH33" s="832"/>
      <c r="BI33" s="833"/>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x14ac:dyDescent="0.15">
      <c r="A34" s="242">
        <v>7</v>
      </c>
      <c r="B34" s="749" t="s">
        <v>414</v>
      </c>
      <c r="C34" s="750"/>
      <c r="D34" s="750"/>
      <c r="E34" s="750"/>
      <c r="F34" s="750"/>
      <c r="G34" s="750"/>
      <c r="H34" s="750"/>
      <c r="I34" s="750"/>
      <c r="J34" s="750"/>
      <c r="K34" s="750"/>
      <c r="L34" s="750"/>
      <c r="M34" s="750"/>
      <c r="N34" s="750"/>
      <c r="O34" s="750"/>
      <c r="P34" s="751"/>
      <c r="Q34" s="752">
        <v>25</v>
      </c>
      <c r="R34" s="753"/>
      <c r="S34" s="753"/>
      <c r="T34" s="753"/>
      <c r="U34" s="753"/>
      <c r="V34" s="753">
        <v>24</v>
      </c>
      <c r="W34" s="753"/>
      <c r="X34" s="753"/>
      <c r="Y34" s="753"/>
      <c r="Z34" s="753"/>
      <c r="AA34" s="753">
        <v>1</v>
      </c>
      <c r="AB34" s="753"/>
      <c r="AC34" s="753"/>
      <c r="AD34" s="753"/>
      <c r="AE34" s="754"/>
      <c r="AF34" s="755">
        <v>1</v>
      </c>
      <c r="AG34" s="756"/>
      <c r="AH34" s="756"/>
      <c r="AI34" s="756"/>
      <c r="AJ34" s="757"/>
      <c r="AK34" s="834">
        <v>22</v>
      </c>
      <c r="AL34" s="830"/>
      <c r="AM34" s="830"/>
      <c r="AN34" s="830"/>
      <c r="AO34" s="830"/>
      <c r="AP34" s="830">
        <v>55</v>
      </c>
      <c r="AQ34" s="830"/>
      <c r="AR34" s="830"/>
      <c r="AS34" s="830"/>
      <c r="AT34" s="830"/>
      <c r="AU34" s="830">
        <v>55</v>
      </c>
      <c r="AV34" s="830"/>
      <c r="AW34" s="830"/>
      <c r="AX34" s="830"/>
      <c r="AY34" s="830"/>
      <c r="AZ34" s="831" t="s">
        <v>516</v>
      </c>
      <c r="BA34" s="831"/>
      <c r="BB34" s="831"/>
      <c r="BC34" s="831"/>
      <c r="BD34" s="831"/>
      <c r="BE34" s="832" t="s">
        <v>415</v>
      </c>
      <c r="BF34" s="832"/>
      <c r="BG34" s="832"/>
      <c r="BH34" s="832"/>
      <c r="BI34" s="833"/>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x14ac:dyDescent="0.15">
      <c r="A35" s="242">
        <v>8</v>
      </c>
      <c r="B35" s="749" t="s">
        <v>416</v>
      </c>
      <c r="C35" s="750"/>
      <c r="D35" s="750"/>
      <c r="E35" s="750"/>
      <c r="F35" s="750"/>
      <c r="G35" s="750"/>
      <c r="H35" s="750"/>
      <c r="I35" s="750"/>
      <c r="J35" s="750"/>
      <c r="K35" s="750"/>
      <c r="L35" s="750"/>
      <c r="M35" s="750"/>
      <c r="N35" s="750"/>
      <c r="O35" s="750"/>
      <c r="P35" s="751"/>
      <c r="Q35" s="752">
        <v>18</v>
      </c>
      <c r="R35" s="753"/>
      <c r="S35" s="753"/>
      <c r="T35" s="753"/>
      <c r="U35" s="753"/>
      <c r="V35" s="753">
        <v>15</v>
      </c>
      <c r="W35" s="753"/>
      <c r="X35" s="753"/>
      <c r="Y35" s="753"/>
      <c r="Z35" s="753"/>
      <c r="AA35" s="753">
        <v>3</v>
      </c>
      <c r="AB35" s="753"/>
      <c r="AC35" s="753"/>
      <c r="AD35" s="753"/>
      <c r="AE35" s="754"/>
      <c r="AF35" s="755">
        <v>3</v>
      </c>
      <c r="AG35" s="756"/>
      <c r="AH35" s="756"/>
      <c r="AI35" s="756"/>
      <c r="AJ35" s="757"/>
      <c r="AK35" s="834">
        <v>0</v>
      </c>
      <c r="AL35" s="830"/>
      <c r="AM35" s="830"/>
      <c r="AN35" s="830"/>
      <c r="AO35" s="830"/>
      <c r="AP35" s="830">
        <v>0</v>
      </c>
      <c r="AQ35" s="830"/>
      <c r="AR35" s="830"/>
      <c r="AS35" s="830"/>
      <c r="AT35" s="830"/>
      <c r="AU35" s="830">
        <v>0</v>
      </c>
      <c r="AV35" s="830"/>
      <c r="AW35" s="830"/>
      <c r="AX35" s="830"/>
      <c r="AY35" s="830"/>
      <c r="AZ35" s="831" t="s">
        <v>516</v>
      </c>
      <c r="BA35" s="831"/>
      <c r="BB35" s="831"/>
      <c r="BC35" s="831"/>
      <c r="BD35" s="831"/>
      <c r="BE35" s="832" t="s">
        <v>417</v>
      </c>
      <c r="BF35" s="832"/>
      <c r="BG35" s="832"/>
      <c r="BH35" s="832"/>
      <c r="BI35" s="833"/>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x14ac:dyDescent="0.15">
      <c r="A36" s="242">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x14ac:dyDescent="0.15">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x14ac:dyDescent="0.15">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x14ac:dyDescent="0.15">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x14ac:dyDescent="0.15">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x14ac:dyDescent="0.15">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x14ac:dyDescent="0.15">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x14ac:dyDescent="0.15">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x14ac:dyDescent="0.15">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x14ac:dyDescent="0.15">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x14ac:dyDescent="0.15">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x14ac:dyDescent="0.15">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x14ac:dyDescent="0.15">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x14ac:dyDescent="0.15">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x14ac:dyDescent="0.15">
      <c r="A50" s="238">
        <v>23</v>
      </c>
      <c r="B50" s="749"/>
      <c r="C50" s="750"/>
      <c r="D50" s="750"/>
      <c r="E50" s="750"/>
      <c r="F50" s="750"/>
      <c r="G50" s="750"/>
      <c r="H50" s="750"/>
      <c r="I50" s="750"/>
      <c r="J50" s="750"/>
      <c r="K50" s="750"/>
      <c r="L50" s="750"/>
      <c r="M50" s="750"/>
      <c r="N50" s="750"/>
      <c r="O50" s="750"/>
      <c r="P50" s="751"/>
      <c r="Q50" s="835"/>
      <c r="R50" s="836"/>
      <c r="S50" s="836"/>
      <c r="T50" s="836"/>
      <c r="U50" s="836"/>
      <c r="V50" s="836"/>
      <c r="W50" s="836"/>
      <c r="X50" s="836"/>
      <c r="Y50" s="836"/>
      <c r="Z50" s="836"/>
      <c r="AA50" s="836"/>
      <c r="AB50" s="836"/>
      <c r="AC50" s="836"/>
      <c r="AD50" s="836"/>
      <c r="AE50" s="837"/>
      <c r="AF50" s="755"/>
      <c r="AG50" s="756"/>
      <c r="AH50" s="756"/>
      <c r="AI50" s="756"/>
      <c r="AJ50" s="757"/>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x14ac:dyDescent="0.15">
      <c r="A51" s="238">
        <v>24</v>
      </c>
      <c r="B51" s="749"/>
      <c r="C51" s="750"/>
      <c r="D51" s="750"/>
      <c r="E51" s="750"/>
      <c r="F51" s="750"/>
      <c r="G51" s="750"/>
      <c r="H51" s="750"/>
      <c r="I51" s="750"/>
      <c r="J51" s="750"/>
      <c r="K51" s="750"/>
      <c r="L51" s="750"/>
      <c r="M51" s="750"/>
      <c r="N51" s="750"/>
      <c r="O51" s="750"/>
      <c r="P51" s="751"/>
      <c r="Q51" s="835"/>
      <c r="R51" s="836"/>
      <c r="S51" s="836"/>
      <c r="T51" s="836"/>
      <c r="U51" s="836"/>
      <c r="V51" s="836"/>
      <c r="W51" s="836"/>
      <c r="X51" s="836"/>
      <c r="Y51" s="836"/>
      <c r="Z51" s="836"/>
      <c r="AA51" s="836"/>
      <c r="AB51" s="836"/>
      <c r="AC51" s="836"/>
      <c r="AD51" s="836"/>
      <c r="AE51" s="837"/>
      <c r="AF51" s="755"/>
      <c r="AG51" s="756"/>
      <c r="AH51" s="756"/>
      <c r="AI51" s="756"/>
      <c r="AJ51" s="757"/>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x14ac:dyDescent="0.15">
      <c r="A52" s="238">
        <v>25</v>
      </c>
      <c r="B52" s="749"/>
      <c r="C52" s="750"/>
      <c r="D52" s="750"/>
      <c r="E52" s="750"/>
      <c r="F52" s="750"/>
      <c r="G52" s="750"/>
      <c r="H52" s="750"/>
      <c r="I52" s="750"/>
      <c r="J52" s="750"/>
      <c r="K52" s="750"/>
      <c r="L52" s="750"/>
      <c r="M52" s="750"/>
      <c r="N52" s="750"/>
      <c r="O52" s="750"/>
      <c r="P52" s="751"/>
      <c r="Q52" s="835"/>
      <c r="R52" s="836"/>
      <c r="S52" s="836"/>
      <c r="T52" s="836"/>
      <c r="U52" s="836"/>
      <c r="V52" s="836"/>
      <c r="W52" s="836"/>
      <c r="X52" s="836"/>
      <c r="Y52" s="836"/>
      <c r="Z52" s="836"/>
      <c r="AA52" s="836"/>
      <c r="AB52" s="836"/>
      <c r="AC52" s="836"/>
      <c r="AD52" s="836"/>
      <c r="AE52" s="837"/>
      <c r="AF52" s="755"/>
      <c r="AG52" s="756"/>
      <c r="AH52" s="756"/>
      <c r="AI52" s="756"/>
      <c r="AJ52" s="757"/>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x14ac:dyDescent="0.15">
      <c r="A53" s="238">
        <v>26</v>
      </c>
      <c r="B53" s="749"/>
      <c r="C53" s="750"/>
      <c r="D53" s="750"/>
      <c r="E53" s="750"/>
      <c r="F53" s="750"/>
      <c r="G53" s="750"/>
      <c r="H53" s="750"/>
      <c r="I53" s="750"/>
      <c r="J53" s="750"/>
      <c r="K53" s="750"/>
      <c r="L53" s="750"/>
      <c r="M53" s="750"/>
      <c r="N53" s="750"/>
      <c r="O53" s="750"/>
      <c r="P53" s="751"/>
      <c r="Q53" s="835"/>
      <c r="R53" s="836"/>
      <c r="S53" s="836"/>
      <c r="T53" s="836"/>
      <c r="U53" s="836"/>
      <c r="V53" s="836"/>
      <c r="W53" s="836"/>
      <c r="X53" s="836"/>
      <c r="Y53" s="836"/>
      <c r="Z53" s="836"/>
      <c r="AA53" s="836"/>
      <c r="AB53" s="836"/>
      <c r="AC53" s="836"/>
      <c r="AD53" s="836"/>
      <c r="AE53" s="837"/>
      <c r="AF53" s="755"/>
      <c r="AG53" s="756"/>
      <c r="AH53" s="756"/>
      <c r="AI53" s="756"/>
      <c r="AJ53" s="757"/>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x14ac:dyDescent="0.15">
      <c r="A54" s="238">
        <v>27</v>
      </c>
      <c r="B54" s="749"/>
      <c r="C54" s="750"/>
      <c r="D54" s="750"/>
      <c r="E54" s="750"/>
      <c r="F54" s="750"/>
      <c r="G54" s="750"/>
      <c r="H54" s="750"/>
      <c r="I54" s="750"/>
      <c r="J54" s="750"/>
      <c r="K54" s="750"/>
      <c r="L54" s="750"/>
      <c r="M54" s="750"/>
      <c r="N54" s="750"/>
      <c r="O54" s="750"/>
      <c r="P54" s="751"/>
      <c r="Q54" s="835"/>
      <c r="R54" s="836"/>
      <c r="S54" s="836"/>
      <c r="T54" s="836"/>
      <c r="U54" s="836"/>
      <c r="V54" s="836"/>
      <c r="W54" s="836"/>
      <c r="X54" s="836"/>
      <c r="Y54" s="836"/>
      <c r="Z54" s="836"/>
      <c r="AA54" s="836"/>
      <c r="AB54" s="836"/>
      <c r="AC54" s="836"/>
      <c r="AD54" s="836"/>
      <c r="AE54" s="837"/>
      <c r="AF54" s="755"/>
      <c r="AG54" s="756"/>
      <c r="AH54" s="756"/>
      <c r="AI54" s="756"/>
      <c r="AJ54" s="757"/>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x14ac:dyDescent="0.15">
      <c r="A55" s="238">
        <v>28</v>
      </c>
      <c r="B55" s="749"/>
      <c r="C55" s="750"/>
      <c r="D55" s="750"/>
      <c r="E55" s="750"/>
      <c r="F55" s="750"/>
      <c r="G55" s="750"/>
      <c r="H55" s="750"/>
      <c r="I55" s="750"/>
      <c r="J55" s="750"/>
      <c r="K55" s="750"/>
      <c r="L55" s="750"/>
      <c r="M55" s="750"/>
      <c r="N55" s="750"/>
      <c r="O55" s="750"/>
      <c r="P55" s="751"/>
      <c r="Q55" s="835"/>
      <c r="R55" s="836"/>
      <c r="S55" s="836"/>
      <c r="T55" s="836"/>
      <c r="U55" s="836"/>
      <c r="V55" s="836"/>
      <c r="W55" s="836"/>
      <c r="X55" s="836"/>
      <c r="Y55" s="836"/>
      <c r="Z55" s="836"/>
      <c r="AA55" s="836"/>
      <c r="AB55" s="836"/>
      <c r="AC55" s="836"/>
      <c r="AD55" s="836"/>
      <c r="AE55" s="837"/>
      <c r="AF55" s="755"/>
      <c r="AG55" s="756"/>
      <c r="AH55" s="756"/>
      <c r="AI55" s="756"/>
      <c r="AJ55" s="757"/>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x14ac:dyDescent="0.15">
      <c r="A56" s="238">
        <v>29</v>
      </c>
      <c r="B56" s="749"/>
      <c r="C56" s="750"/>
      <c r="D56" s="750"/>
      <c r="E56" s="750"/>
      <c r="F56" s="750"/>
      <c r="G56" s="750"/>
      <c r="H56" s="750"/>
      <c r="I56" s="750"/>
      <c r="J56" s="750"/>
      <c r="K56" s="750"/>
      <c r="L56" s="750"/>
      <c r="M56" s="750"/>
      <c r="N56" s="750"/>
      <c r="O56" s="750"/>
      <c r="P56" s="751"/>
      <c r="Q56" s="835"/>
      <c r="R56" s="836"/>
      <c r="S56" s="836"/>
      <c r="T56" s="836"/>
      <c r="U56" s="836"/>
      <c r="V56" s="836"/>
      <c r="W56" s="836"/>
      <c r="X56" s="836"/>
      <c r="Y56" s="836"/>
      <c r="Z56" s="836"/>
      <c r="AA56" s="836"/>
      <c r="AB56" s="836"/>
      <c r="AC56" s="836"/>
      <c r="AD56" s="836"/>
      <c r="AE56" s="837"/>
      <c r="AF56" s="755"/>
      <c r="AG56" s="756"/>
      <c r="AH56" s="756"/>
      <c r="AI56" s="756"/>
      <c r="AJ56" s="757"/>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x14ac:dyDescent="0.15">
      <c r="A57" s="238">
        <v>30</v>
      </c>
      <c r="B57" s="749"/>
      <c r="C57" s="750"/>
      <c r="D57" s="750"/>
      <c r="E57" s="750"/>
      <c r="F57" s="750"/>
      <c r="G57" s="750"/>
      <c r="H57" s="750"/>
      <c r="I57" s="750"/>
      <c r="J57" s="750"/>
      <c r="K57" s="750"/>
      <c r="L57" s="750"/>
      <c r="M57" s="750"/>
      <c r="N57" s="750"/>
      <c r="O57" s="750"/>
      <c r="P57" s="751"/>
      <c r="Q57" s="835"/>
      <c r="R57" s="836"/>
      <c r="S57" s="836"/>
      <c r="T57" s="836"/>
      <c r="U57" s="836"/>
      <c r="V57" s="836"/>
      <c r="W57" s="836"/>
      <c r="X57" s="836"/>
      <c r="Y57" s="836"/>
      <c r="Z57" s="836"/>
      <c r="AA57" s="836"/>
      <c r="AB57" s="836"/>
      <c r="AC57" s="836"/>
      <c r="AD57" s="836"/>
      <c r="AE57" s="837"/>
      <c r="AF57" s="755"/>
      <c r="AG57" s="756"/>
      <c r="AH57" s="756"/>
      <c r="AI57" s="756"/>
      <c r="AJ57" s="757"/>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x14ac:dyDescent="0.15">
      <c r="A58" s="238">
        <v>31</v>
      </c>
      <c r="B58" s="749"/>
      <c r="C58" s="750"/>
      <c r="D58" s="750"/>
      <c r="E58" s="750"/>
      <c r="F58" s="750"/>
      <c r="G58" s="750"/>
      <c r="H58" s="750"/>
      <c r="I58" s="750"/>
      <c r="J58" s="750"/>
      <c r="K58" s="750"/>
      <c r="L58" s="750"/>
      <c r="M58" s="750"/>
      <c r="N58" s="750"/>
      <c r="O58" s="750"/>
      <c r="P58" s="751"/>
      <c r="Q58" s="835"/>
      <c r="R58" s="836"/>
      <c r="S58" s="836"/>
      <c r="T58" s="836"/>
      <c r="U58" s="836"/>
      <c r="V58" s="836"/>
      <c r="W58" s="836"/>
      <c r="X58" s="836"/>
      <c r="Y58" s="836"/>
      <c r="Z58" s="836"/>
      <c r="AA58" s="836"/>
      <c r="AB58" s="836"/>
      <c r="AC58" s="836"/>
      <c r="AD58" s="836"/>
      <c r="AE58" s="837"/>
      <c r="AF58" s="755"/>
      <c r="AG58" s="756"/>
      <c r="AH58" s="756"/>
      <c r="AI58" s="756"/>
      <c r="AJ58" s="757"/>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x14ac:dyDescent="0.15">
      <c r="A59" s="238">
        <v>32</v>
      </c>
      <c r="B59" s="749"/>
      <c r="C59" s="750"/>
      <c r="D59" s="750"/>
      <c r="E59" s="750"/>
      <c r="F59" s="750"/>
      <c r="G59" s="750"/>
      <c r="H59" s="750"/>
      <c r="I59" s="750"/>
      <c r="J59" s="750"/>
      <c r="K59" s="750"/>
      <c r="L59" s="750"/>
      <c r="M59" s="750"/>
      <c r="N59" s="750"/>
      <c r="O59" s="750"/>
      <c r="P59" s="751"/>
      <c r="Q59" s="835"/>
      <c r="R59" s="836"/>
      <c r="S59" s="836"/>
      <c r="T59" s="836"/>
      <c r="U59" s="836"/>
      <c r="V59" s="836"/>
      <c r="W59" s="836"/>
      <c r="X59" s="836"/>
      <c r="Y59" s="836"/>
      <c r="Z59" s="836"/>
      <c r="AA59" s="836"/>
      <c r="AB59" s="836"/>
      <c r="AC59" s="836"/>
      <c r="AD59" s="836"/>
      <c r="AE59" s="837"/>
      <c r="AF59" s="755"/>
      <c r="AG59" s="756"/>
      <c r="AH59" s="756"/>
      <c r="AI59" s="756"/>
      <c r="AJ59" s="757"/>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x14ac:dyDescent="0.15">
      <c r="A60" s="238">
        <v>33</v>
      </c>
      <c r="B60" s="749"/>
      <c r="C60" s="750"/>
      <c r="D60" s="750"/>
      <c r="E60" s="750"/>
      <c r="F60" s="750"/>
      <c r="G60" s="750"/>
      <c r="H60" s="750"/>
      <c r="I60" s="750"/>
      <c r="J60" s="750"/>
      <c r="K60" s="750"/>
      <c r="L60" s="750"/>
      <c r="M60" s="750"/>
      <c r="N60" s="750"/>
      <c r="O60" s="750"/>
      <c r="P60" s="751"/>
      <c r="Q60" s="835"/>
      <c r="R60" s="836"/>
      <c r="S60" s="836"/>
      <c r="T60" s="836"/>
      <c r="U60" s="836"/>
      <c r="V60" s="836"/>
      <c r="W60" s="836"/>
      <c r="X60" s="836"/>
      <c r="Y60" s="836"/>
      <c r="Z60" s="836"/>
      <c r="AA60" s="836"/>
      <c r="AB60" s="836"/>
      <c r="AC60" s="836"/>
      <c r="AD60" s="836"/>
      <c r="AE60" s="837"/>
      <c r="AF60" s="755"/>
      <c r="AG60" s="756"/>
      <c r="AH60" s="756"/>
      <c r="AI60" s="756"/>
      <c r="AJ60" s="757"/>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x14ac:dyDescent="0.2">
      <c r="A61" s="238">
        <v>34</v>
      </c>
      <c r="B61" s="749"/>
      <c r="C61" s="750"/>
      <c r="D61" s="750"/>
      <c r="E61" s="750"/>
      <c r="F61" s="750"/>
      <c r="G61" s="750"/>
      <c r="H61" s="750"/>
      <c r="I61" s="750"/>
      <c r="J61" s="750"/>
      <c r="K61" s="750"/>
      <c r="L61" s="750"/>
      <c r="M61" s="750"/>
      <c r="N61" s="750"/>
      <c r="O61" s="750"/>
      <c r="P61" s="751"/>
      <c r="Q61" s="835"/>
      <c r="R61" s="836"/>
      <c r="S61" s="836"/>
      <c r="T61" s="836"/>
      <c r="U61" s="836"/>
      <c r="V61" s="836"/>
      <c r="W61" s="836"/>
      <c r="X61" s="836"/>
      <c r="Y61" s="836"/>
      <c r="Z61" s="836"/>
      <c r="AA61" s="836"/>
      <c r="AB61" s="836"/>
      <c r="AC61" s="836"/>
      <c r="AD61" s="836"/>
      <c r="AE61" s="837"/>
      <c r="AF61" s="755"/>
      <c r="AG61" s="756"/>
      <c r="AH61" s="756"/>
      <c r="AI61" s="756"/>
      <c r="AJ61" s="757"/>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x14ac:dyDescent="0.15">
      <c r="A62" s="238">
        <v>35</v>
      </c>
      <c r="B62" s="749"/>
      <c r="C62" s="750"/>
      <c r="D62" s="750"/>
      <c r="E62" s="750"/>
      <c r="F62" s="750"/>
      <c r="G62" s="750"/>
      <c r="H62" s="750"/>
      <c r="I62" s="750"/>
      <c r="J62" s="750"/>
      <c r="K62" s="750"/>
      <c r="L62" s="750"/>
      <c r="M62" s="750"/>
      <c r="N62" s="750"/>
      <c r="O62" s="750"/>
      <c r="P62" s="751"/>
      <c r="Q62" s="835"/>
      <c r="R62" s="836"/>
      <c r="S62" s="836"/>
      <c r="T62" s="836"/>
      <c r="U62" s="836"/>
      <c r="V62" s="836"/>
      <c r="W62" s="836"/>
      <c r="X62" s="836"/>
      <c r="Y62" s="836"/>
      <c r="Z62" s="836"/>
      <c r="AA62" s="836"/>
      <c r="AB62" s="836"/>
      <c r="AC62" s="836"/>
      <c r="AD62" s="836"/>
      <c r="AE62" s="837"/>
      <c r="AF62" s="755"/>
      <c r="AG62" s="756"/>
      <c r="AH62" s="756"/>
      <c r="AI62" s="756"/>
      <c r="AJ62" s="757"/>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418</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x14ac:dyDescent="0.2">
      <c r="A63" s="240" t="s">
        <v>394</v>
      </c>
      <c r="B63" s="789" t="s">
        <v>419</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1172</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243</v>
      </c>
      <c r="BK63" s="852"/>
      <c r="BL63" s="852"/>
      <c r="BM63" s="852"/>
      <c r="BN63" s="853"/>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x14ac:dyDescent="0.2">
      <c r="A65" s="232" t="s">
        <v>420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x14ac:dyDescent="0.15">
      <c r="A66" s="729" t="s">
        <v>421</v>
      </c>
      <c r="B66" s="730"/>
      <c r="C66" s="730"/>
      <c r="D66" s="730"/>
      <c r="E66" s="730"/>
      <c r="F66" s="730"/>
      <c r="G66" s="730"/>
      <c r="H66" s="730"/>
      <c r="I66" s="730"/>
      <c r="J66" s="730"/>
      <c r="K66" s="730"/>
      <c r="L66" s="730"/>
      <c r="M66" s="730"/>
      <c r="N66" s="730"/>
      <c r="O66" s="730"/>
      <c r="P66" s="731"/>
      <c r="Q66" s="725" t="s">
        <v>398</v>
      </c>
      <c r="R66" s="721"/>
      <c r="S66" s="721"/>
      <c r="T66" s="721"/>
      <c r="U66" s="722"/>
      <c r="V66" s="725" t="s">
        <v>399</v>
      </c>
      <c r="W66" s="721"/>
      <c r="X66" s="721"/>
      <c r="Y66" s="721"/>
      <c r="Z66" s="722"/>
      <c r="AA66" s="725" t="s">
        <v>422</v>
      </c>
      <c r="AB66" s="721"/>
      <c r="AC66" s="721"/>
      <c r="AD66" s="721"/>
      <c r="AE66" s="722"/>
      <c r="AF66" s="854" t="s">
        <v>423</v>
      </c>
      <c r="AG66" s="815"/>
      <c r="AH66" s="815"/>
      <c r="AI66" s="815"/>
      <c r="AJ66" s="855"/>
      <c r="AK66" s="725" t="s">
        <v>402</v>
      </c>
      <c r="AL66" s="730"/>
      <c r="AM66" s="730"/>
      <c r="AN66" s="730"/>
      <c r="AO66" s="731"/>
      <c r="AP66" s="725" t="s">
        <v>403</v>
      </c>
      <c r="AQ66" s="721"/>
      <c r="AR66" s="721"/>
      <c r="AS66" s="721"/>
      <c r="AT66" s="722"/>
      <c r="AU66" s="725" t="s">
        <v>424</v>
      </c>
      <c r="AV66" s="721"/>
      <c r="AW66" s="721"/>
      <c r="AX66" s="721"/>
      <c r="AY66" s="722"/>
      <c r="AZ66" s="725" t="s">
        <v>381</v>
      </c>
      <c r="BA66" s="721"/>
      <c r="BB66" s="721"/>
      <c r="BC66" s="721"/>
      <c r="BD66" s="727"/>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6"/>
      <c r="AG67" s="818"/>
      <c r="AH67" s="818"/>
      <c r="AI67" s="818"/>
      <c r="AJ67" s="857"/>
      <c r="AK67" s="858"/>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583</v>
      </c>
      <c r="C68" s="870"/>
      <c r="D68" s="870"/>
      <c r="E68" s="870"/>
      <c r="F68" s="870"/>
      <c r="G68" s="870"/>
      <c r="H68" s="870"/>
      <c r="I68" s="870"/>
      <c r="J68" s="870"/>
      <c r="K68" s="870"/>
      <c r="L68" s="870"/>
      <c r="M68" s="870"/>
      <c r="N68" s="870"/>
      <c r="O68" s="870"/>
      <c r="P68" s="871"/>
      <c r="Q68" s="872">
        <v>788</v>
      </c>
      <c r="R68" s="866"/>
      <c r="S68" s="866"/>
      <c r="T68" s="866"/>
      <c r="U68" s="866"/>
      <c r="V68" s="866">
        <v>780</v>
      </c>
      <c r="W68" s="866"/>
      <c r="X68" s="866"/>
      <c r="Y68" s="866"/>
      <c r="Z68" s="866"/>
      <c r="AA68" s="866">
        <v>8</v>
      </c>
      <c r="AB68" s="866"/>
      <c r="AC68" s="866"/>
      <c r="AD68" s="866"/>
      <c r="AE68" s="866"/>
      <c r="AF68" s="866">
        <v>8</v>
      </c>
      <c r="AG68" s="866"/>
      <c r="AH68" s="866"/>
      <c r="AI68" s="866"/>
      <c r="AJ68" s="866"/>
      <c r="AK68" s="866">
        <v>33</v>
      </c>
      <c r="AL68" s="866"/>
      <c r="AM68" s="866"/>
      <c r="AN68" s="866"/>
      <c r="AO68" s="866"/>
      <c r="AP68" s="866">
        <v>155</v>
      </c>
      <c r="AQ68" s="866"/>
      <c r="AR68" s="866"/>
      <c r="AS68" s="866"/>
      <c r="AT68" s="866"/>
      <c r="AU68" s="866">
        <v>60</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584</v>
      </c>
      <c r="C69" s="874"/>
      <c r="D69" s="874"/>
      <c r="E69" s="874"/>
      <c r="F69" s="874"/>
      <c r="G69" s="874"/>
      <c r="H69" s="874"/>
      <c r="I69" s="874"/>
      <c r="J69" s="874"/>
      <c r="K69" s="874"/>
      <c r="L69" s="874"/>
      <c r="M69" s="874"/>
      <c r="N69" s="874"/>
      <c r="O69" s="874"/>
      <c r="P69" s="875"/>
      <c r="Q69" s="876">
        <v>4878</v>
      </c>
      <c r="R69" s="830"/>
      <c r="S69" s="830"/>
      <c r="T69" s="830"/>
      <c r="U69" s="830"/>
      <c r="V69" s="830">
        <v>4445</v>
      </c>
      <c r="W69" s="830"/>
      <c r="X69" s="830"/>
      <c r="Y69" s="830"/>
      <c r="Z69" s="830"/>
      <c r="AA69" s="830">
        <v>43</v>
      </c>
      <c r="AB69" s="830"/>
      <c r="AC69" s="830"/>
      <c r="AD69" s="830"/>
      <c r="AE69" s="830"/>
      <c r="AF69" s="830">
        <v>42</v>
      </c>
      <c r="AG69" s="830"/>
      <c r="AH69" s="830"/>
      <c r="AI69" s="830"/>
      <c r="AJ69" s="830"/>
      <c r="AK69" s="830">
        <v>130</v>
      </c>
      <c r="AL69" s="830"/>
      <c r="AM69" s="830"/>
      <c r="AN69" s="830"/>
      <c r="AO69" s="830"/>
      <c r="AP69" s="830">
        <v>2174</v>
      </c>
      <c r="AQ69" s="830"/>
      <c r="AR69" s="830"/>
      <c r="AS69" s="830"/>
      <c r="AT69" s="830"/>
      <c r="AU69" s="830">
        <v>169</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585</v>
      </c>
      <c r="C70" s="874"/>
      <c r="D70" s="874"/>
      <c r="E70" s="874"/>
      <c r="F70" s="874"/>
      <c r="G70" s="874"/>
      <c r="H70" s="874"/>
      <c r="I70" s="874"/>
      <c r="J70" s="874"/>
      <c r="K70" s="874"/>
      <c r="L70" s="874"/>
      <c r="M70" s="874"/>
      <c r="N70" s="874"/>
      <c r="O70" s="874"/>
      <c r="P70" s="875"/>
      <c r="Q70" s="876">
        <v>2406</v>
      </c>
      <c r="R70" s="830"/>
      <c r="S70" s="830"/>
      <c r="T70" s="830"/>
      <c r="U70" s="830"/>
      <c r="V70" s="830">
        <v>1838</v>
      </c>
      <c r="W70" s="830"/>
      <c r="X70" s="830"/>
      <c r="Y70" s="830"/>
      <c r="Z70" s="830"/>
      <c r="AA70" s="830">
        <v>568</v>
      </c>
      <c r="AB70" s="830"/>
      <c r="AC70" s="830"/>
      <c r="AD70" s="830"/>
      <c r="AE70" s="830"/>
      <c r="AF70" s="830">
        <v>6151</v>
      </c>
      <c r="AG70" s="830"/>
      <c r="AH70" s="830"/>
      <c r="AI70" s="830"/>
      <c r="AJ70" s="830"/>
      <c r="AK70" s="830">
        <v>0</v>
      </c>
      <c r="AL70" s="830"/>
      <c r="AM70" s="830"/>
      <c r="AN70" s="830"/>
      <c r="AO70" s="830"/>
      <c r="AP70" s="830">
        <v>2430</v>
      </c>
      <c r="AQ70" s="830"/>
      <c r="AR70" s="830"/>
      <c r="AS70" s="830"/>
      <c r="AT70" s="830"/>
      <c r="AU70" s="830" t="s">
        <v>516</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586</v>
      </c>
      <c r="C71" s="874"/>
      <c r="D71" s="874"/>
      <c r="E71" s="874"/>
      <c r="F71" s="874"/>
      <c r="G71" s="874"/>
      <c r="H71" s="874"/>
      <c r="I71" s="874"/>
      <c r="J71" s="874"/>
      <c r="K71" s="874"/>
      <c r="L71" s="874"/>
      <c r="M71" s="874"/>
      <c r="N71" s="874"/>
      <c r="O71" s="874"/>
      <c r="P71" s="875"/>
      <c r="Q71" s="876">
        <v>369</v>
      </c>
      <c r="R71" s="830"/>
      <c r="S71" s="830"/>
      <c r="T71" s="830"/>
      <c r="U71" s="830"/>
      <c r="V71" s="830">
        <v>331</v>
      </c>
      <c r="W71" s="830"/>
      <c r="X71" s="830"/>
      <c r="Y71" s="830"/>
      <c r="Z71" s="830"/>
      <c r="AA71" s="830">
        <v>38</v>
      </c>
      <c r="AB71" s="830"/>
      <c r="AC71" s="830"/>
      <c r="AD71" s="830"/>
      <c r="AE71" s="830"/>
      <c r="AF71" s="830">
        <v>38</v>
      </c>
      <c r="AG71" s="830"/>
      <c r="AH71" s="830"/>
      <c r="AI71" s="830"/>
      <c r="AJ71" s="830"/>
      <c r="AK71" s="830">
        <v>44</v>
      </c>
      <c r="AL71" s="830"/>
      <c r="AM71" s="830"/>
      <c r="AN71" s="830"/>
      <c r="AO71" s="830"/>
      <c r="AP71" s="830">
        <v>0</v>
      </c>
      <c r="AQ71" s="830"/>
      <c r="AR71" s="830"/>
      <c r="AS71" s="830"/>
      <c r="AT71" s="830"/>
      <c r="AU71" s="830" t="s">
        <v>516</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587</v>
      </c>
      <c r="C72" s="874"/>
      <c r="D72" s="874"/>
      <c r="E72" s="874"/>
      <c r="F72" s="874"/>
      <c r="G72" s="874"/>
      <c r="H72" s="874"/>
      <c r="I72" s="874"/>
      <c r="J72" s="874"/>
      <c r="K72" s="874"/>
      <c r="L72" s="874"/>
      <c r="M72" s="874"/>
      <c r="N72" s="874"/>
      <c r="O72" s="874"/>
      <c r="P72" s="875"/>
      <c r="Q72" s="876">
        <v>531</v>
      </c>
      <c r="R72" s="830"/>
      <c r="S72" s="830"/>
      <c r="T72" s="830"/>
      <c r="U72" s="830"/>
      <c r="V72" s="830">
        <v>514</v>
      </c>
      <c r="W72" s="830"/>
      <c r="X72" s="830"/>
      <c r="Y72" s="830"/>
      <c r="Z72" s="830"/>
      <c r="AA72" s="830">
        <v>17</v>
      </c>
      <c r="AB72" s="830"/>
      <c r="AC72" s="830"/>
      <c r="AD72" s="830"/>
      <c r="AE72" s="830"/>
      <c r="AF72" s="830">
        <v>17</v>
      </c>
      <c r="AG72" s="830"/>
      <c r="AH72" s="830"/>
      <c r="AI72" s="830"/>
      <c r="AJ72" s="830"/>
      <c r="AK72" s="830">
        <v>9</v>
      </c>
      <c r="AL72" s="830"/>
      <c r="AM72" s="830"/>
      <c r="AN72" s="830"/>
      <c r="AO72" s="830"/>
      <c r="AP72" s="830">
        <v>0</v>
      </c>
      <c r="AQ72" s="830"/>
      <c r="AR72" s="830"/>
      <c r="AS72" s="830"/>
      <c r="AT72" s="830"/>
      <c r="AU72" s="830" t="s">
        <v>516</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588</v>
      </c>
      <c r="C73" s="874"/>
      <c r="D73" s="874"/>
      <c r="E73" s="874"/>
      <c r="F73" s="874"/>
      <c r="G73" s="874"/>
      <c r="H73" s="874"/>
      <c r="I73" s="874"/>
      <c r="J73" s="874"/>
      <c r="K73" s="874"/>
      <c r="L73" s="874"/>
      <c r="M73" s="874"/>
      <c r="N73" s="874"/>
      <c r="O73" s="874"/>
      <c r="P73" s="875"/>
      <c r="Q73" s="876">
        <v>170790</v>
      </c>
      <c r="R73" s="830"/>
      <c r="S73" s="830"/>
      <c r="T73" s="830"/>
      <c r="U73" s="830"/>
      <c r="V73" s="830">
        <v>165043</v>
      </c>
      <c r="W73" s="830"/>
      <c r="X73" s="830"/>
      <c r="Y73" s="830"/>
      <c r="Z73" s="830"/>
      <c r="AA73" s="830">
        <v>5747</v>
      </c>
      <c r="AB73" s="830"/>
      <c r="AC73" s="830"/>
      <c r="AD73" s="830"/>
      <c r="AE73" s="830"/>
      <c r="AF73" s="830">
        <v>5743</v>
      </c>
      <c r="AG73" s="830"/>
      <c r="AH73" s="830"/>
      <c r="AI73" s="830"/>
      <c r="AJ73" s="830"/>
      <c r="AK73" s="830">
        <v>6172</v>
      </c>
      <c r="AL73" s="830"/>
      <c r="AM73" s="830"/>
      <c r="AN73" s="830"/>
      <c r="AO73" s="830"/>
      <c r="AP73" s="830">
        <v>0</v>
      </c>
      <c r="AQ73" s="830"/>
      <c r="AR73" s="830"/>
      <c r="AS73" s="830"/>
      <c r="AT73" s="830"/>
      <c r="AU73" s="830" t="s">
        <v>516</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589</v>
      </c>
      <c r="C74" s="874"/>
      <c r="D74" s="874"/>
      <c r="E74" s="874"/>
      <c r="F74" s="874"/>
      <c r="G74" s="874"/>
      <c r="H74" s="874"/>
      <c r="I74" s="874"/>
      <c r="J74" s="874"/>
      <c r="K74" s="874"/>
      <c r="L74" s="874"/>
      <c r="M74" s="874"/>
      <c r="N74" s="874"/>
      <c r="O74" s="874"/>
      <c r="P74" s="875"/>
      <c r="Q74" s="876">
        <v>818</v>
      </c>
      <c r="R74" s="830"/>
      <c r="S74" s="830"/>
      <c r="T74" s="830"/>
      <c r="U74" s="830"/>
      <c r="V74" s="830">
        <v>803</v>
      </c>
      <c r="W74" s="830"/>
      <c r="X74" s="830"/>
      <c r="Y74" s="830"/>
      <c r="Z74" s="830"/>
      <c r="AA74" s="830">
        <v>16</v>
      </c>
      <c r="AB74" s="830"/>
      <c r="AC74" s="830"/>
      <c r="AD74" s="830"/>
      <c r="AE74" s="830"/>
      <c r="AF74" s="830">
        <v>16</v>
      </c>
      <c r="AG74" s="830"/>
      <c r="AH74" s="830"/>
      <c r="AI74" s="830"/>
      <c r="AJ74" s="830"/>
      <c r="AK74" s="830">
        <v>32</v>
      </c>
      <c r="AL74" s="830"/>
      <c r="AM74" s="830"/>
      <c r="AN74" s="830"/>
      <c r="AO74" s="830"/>
      <c r="AP74" s="830">
        <v>0</v>
      </c>
      <c r="AQ74" s="830"/>
      <c r="AR74" s="830"/>
      <c r="AS74" s="830"/>
      <c r="AT74" s="830"/>
      <c r="AU74" s="830" t="s">
        <v>516</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590</v>
      </c>
      <c r="C75" s="874"/>
      <c r="D75" s="874"/>
      <c r="E75" s="874"/>
      <c r="F75" s="874"/>
      <c r="G75" s="874"/>
      <c r="H75" s="874"/>
      <c r="I75" s="874"/>
      <c r="J75" s="874"/>
      <c r="K75" s="874"/>
      <c r="L75" s="874"/>
      <c r="M75" s="874"/>
      <c r="N75" s="874"/>
      <c r="O75" s="874"/>
      <c r="P75" s="875"/>
      <c r="Q75" s="877">
        <v>7101</v>
      </c>
      <c r="R75" s="878"/>
      <c r="S75" s="878"/>
      <c r="T75" s="878"/>
      <c r="U75" s="834"/>
      <c r="V75" s="879">
        <v>6736</v>
      </c>
      <c r="W75" s="878"/>
      <c r="X75" s="878"/>
      <c r="Y75" s="878"/>
      <c r="Z75" s="834"/>
      <c r="AA75" s="879">
        <v>364</v>
      </c>
      <c r="AB75" s="878"/>
      <c r="AC75" s="878"/>
      <c r="AD75" s="878"/>
      <c r="AE75" s="834"/>
      <c r="AF75" s="879">
        <v>364</v>
      </c>
      <c r="AG75" s="878"/>
      <c r="AH75" s="878"/>
      <c r="AI75" s="878"/>
      <c r="AJ75" s="834"/>
      <c r="AK75" s="879">
        <v>0</v>
      </c>
      <c r="AL75" s="878"/>
      <c r="AM75" s="878"/>
      <c r="AN75" s="878"/>
      <c r="AO75" s="834"/>
      <c r="AP75" s="879">
        <v>0</v>
      </c>
      <c r="AQ75" s="878"/>
      <c r="AR75" s="878"/>
      <c r="AS75" s="878"/>
      <c r="AT75" s="834"/>
      <c r="AU75" s="879" t="s">
        <v>516</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591</v>
      </c>
      <c r="C76" s="874"/>
      <c r="D76" s="874"/>
      <c r="E76" s="874"/>
      <c r="F76" s="874"/>
      <c r="G76" s="874"/>
      <c r="H76" s="874"/>
      <c r="I76" s="874"/>
      <c r="J76" s="874"/>
      <c r="K76" s="874"/>
      <c r="L76" s="874"/>
      <c r="M76" s="874"/>
      <c r="N76" s="874"/>
      <c r="O76" s="874"/>
      <c r="P76" s="875"/>
      <c r="Q76" s="877">
        <v>7</v>
      </c>
      <c r="R76" s="878"/>
      <c r="S76" s="878"/>
      <c r="T76" s="878"/>
      <c r="U76" s="834"/>
      <c r="V76" s="879">
        <v>6</v>
      </c>
      <c r="W76" s="878"/>
      <c r="X76" s="878"/>
      <c r="Y76" s="878"/>
      <c r="Z76" s="834"/>
      <c r="AA76" s="879">
        <v>1</v>
      </c>
      <c r="AB76" s="878"/>
      <c r="AC76" s="878"/>
      <c r="AD76" s="878"/>
      <c r="AE76" s="834"/>
      <c r="AF76" s="879">
        <v>1</v>
      </c>
      <c r="AG76" s="878"/>
      <c r="AH76" s="878"/>
      <c r="AI76" s="878"/>
      <c r="AJ76" s="834"/>
      <c r="AK76" s="879">
        <v>0</v>
      </c>
      <c r="AL76" s="878"/>
      <c r="AM76" s="878"/>
      <c r="AN76" s="878"/>
      <c r="AO76" s="834"/>
      <c r="AP76" s="879">
        <v>0</v>
      </c>
      <c r="AQ76" s="878"/>
      <c r="AR76" s="878"/>
      <c r="AS76" s="878"/>
      <c r="AT76" s="834"/>
      <c r="AU76" s="879" t="s">
        <v>516</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t="s">
        <v>592</v>
      </c>
      <c r="C77" s="874"/>
      <c r="D77" s="874"/>
      <c r="E77" s="874"/>
      <c r="F77" s="874"/>
      <c r="G77" s="874"/>
      <c r="H77" s="874"/>
      <c r="I77" s="874"/>
      <c r="J77" s="874"/>
      <c r="K77" s="874"/>
      <c r="L77" s="874"/>
      <c r="M77" s="874"/>
      <c r="N77" s="874"/>
      <c r="O77" s="874"/>
      <c r="P77" s="875"/>
      <c r="Q77" s="877">
        <v>149</v>
      </c>
      <c r="R77" s="878"/>
      <c r="S77" s="878"/>
      <c r="T77" s="878"/>
      <c r="U77" s="834"/>
      <c r="V77" s="879">
        <v>138</v>
      </c>
      <c r="W77" s="878"/>
      <c r="X77" s="878"/>
      <c r="Y77" s="878"/>
      <c r="Z77" s="834"/>
      <c r="AA77" s="879">
        <v>10</v>
      </c>
      <c r="AB77" s="878"/>
      <c r="AC77" s="878"/>
      <c r="AD77" s="878"/>
      <c r="AE77" s="834"/>
      <c r="AF77" s="879">
        <v>10</v>
      </c>
      <c r="AG77" s="878"/>
      <c r="AH77" s="878"/>
      <c r="AI77" s="878"/>
      <c r="AJ77" s="834"/>
      <c r="AK77" s="879">
        <v>5</v>
      </c>
      <c r="AL77" s="878"/>
      <c r="AM77" s="878"/>
      <c r="AN77" s="878"/>
      <c r="AO77" s="834"/>
      <c r="AP77" s="879">
        <v>0</v>
      </c>
      <c r="AQ77" s="878"/>
      <c r="AR77" s="878"/>
      <c r="AS77" s="878"/>
      <c r="AT77" s="834"/>
      <c r="AU77" s="879" t="s">
        <v>516</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394</v>
      </c>
      <c r="B88" s="789" t="s">
        <v>425</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789" t="s">
        <v>426</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427</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428</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431</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432</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433</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434</v>
      </c>
      <c r="AB109" s="893"/>
      <c r="AC109" s="893"/>
      <c r="AD109" s="893"/>
      <c r="AE109" s="894"/>
      <c r="AF109" s="892" t="s">
        <v>435</v>
      </c>
      <c r="AG109" s="893"/>
      <c r="AH109" s="893"/>
      <c r="AI109" s="893"/>
      <c r="AJ109" s="894"/>
      <c r="AK109" s="892" t="s">
        <v>311</v>
      </c>
      <c r="AL109" s="893"/>
      <c r="AM109" s="893"/>
      <c r="AN109" s="893"/>
      <c r="AO109" s="894"/>
      <c r="AP109" s="892" t="s">
        <v>436</v>
      </c>
      <c r="AQ109" s="893"/>
      <c r="AR109" s="893"/>
      <c r="AS109" s="893"/>
      <c r="AT109" s="895"/>
      <c r="AU109" s="912" t="s">
        <v>433</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434</v>
      </c>
      <c r="BR109" s="893"/>
      <c r="BS109" s="893"/>
      <c r="BT109" s="893"/>
      <c r="BU109" s="894"/>
      <c r="BV109" s="892" t="s">
        <v>435</v>
      </c>
      <c r="BW109" s="893"/>
      <c r="BX109" s="893"/>
      <c r="BY109" s="893"/>
      <c r="BZ109" s="894"/>
      <c r="CA109" s="892" t="s">
        <v>311</v>
      </c>
      <c r="CB109" s="893"/>
      <c r="CC109" s="893"/>
      <c r="CD109" s="893"/>
      <c r="CE109" s="894"/>
      <c r="CF109" s="913" t="s">
        <v>436</v>
      </c>
      <c r="CG109" s="913"/>
      <c r="CH109" s="913"/>
      <c r="CI109" s="913"/>
      <c r="CJ109" s="913"/>
      <c r="CK109" s="892" t="s">
        <v>437</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434</v>
      </c>
      <c r="DH109" s="893"/>
      <c r="DI109" s="893"/>
      <c r="DJ109" s="893"/>
      <c r="DK109" s="894"/>
      <c r="DL109" s="892" t="s">
        <v>435</v>
      </c>
      <c r="DM109" s="893"/>
      <c r="DN109" s="893"/>
      <c r="DO109" s="893"/>
      <c r="DP109" s="894"/>
      <c r="DQ109" s="892" t="s">
        <v>311</v>
      </c>
      <c r="DR109" s="893"/>
      <c r="DS109" s="893"/>
      <c r="DT109" s="893"/>
      <c r="DU109" s="894"/>
      <c r="DV109" s="892" t="s">
        <v>436</v>
      </c>
      <c r="DW109" s="893"/>
      <c r="DX109" s="893"/>
      <c r="DY109" s="893"/>
      <c r="DZ109" s="895"/>
    </row>
    <row r="110" spans="1:131" s="230" customFormat="1" ht="26.25" customHeight="1" x14ac:dyDescent="0.15">
      <c r="A110" s="896" t="s">
        <v>438</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1503174</v>
      </c>
      <c r="AB110" s="900"/>
      <c r="AC110" s="900"/>
      <c r="AD110" s="900"/>
      <c r="AE110" s="901"/>
      <c r="AF110" s="902">
        <v>1508563</v>
      </c>
      <c r="AG110" s="900"/>
      <c r="AH110" s="900"/>
      <c r="AI110" s="900"/>
      <c r="AJ110" s="901"/>
      <c r="AK110" s="902">
        <v>1477710</v>
      </c>
      <c r="AL110" s="900"/>
      <c r="AM110" s="900"/>
      <c r="AN110" s="900"/>
      <c r="AO110" s="901"/>
      <c r="AP110" s="903">
        <v>18.3</v>
      </c>
      <c r="AQ110" s="904"/>
      <c r="AR110" s="904"/>
      <c r="AS110" s="904"/>
      <c r="AT110" s="905"/>
      <c r="AU110" s="906" t="s">
        <v>75</v>
      </c>
      <c r="AV110" s="907"/>
      <c r="AW110" s="907"/>
      <c r="AX110" s="907"/>
      <c r="AY110" s="907"/>
      <c r="AZ110" s="929" t="s">
        <v>439</v>
      </c>
      <c r="BA110" s="897"/>
      <c r="BB110" s="897"/>
      <c r="BC110" s="897"/>
      <c r="BD110" s="897"/>
      <c r="BE110" s="897"/>
      <c r="BF110" s="897"/>
      <c r="BG110" s="897"/>
      <c r="BH110" s="897"/>
      <c r="BI110" s="897"/>
      <c r="BJ110" s="897"/>
      <c r="BK110" s="897"/>
      <c r="BL110" s="897"/>
      <c r="BM110" s="897"/>
      <c r="BN110" s="897"/>
      <c r="BO110" s="897"/>
      <c r="BP110" s="898"/>
      <c r="BQ110" s="930">
        <v>12285523</v>
      </c>
      <c r="BR110" s="931"/>
      <c r="BS110" s="931"/>
      <c r="BT110" s="931"/>
      <c r="BU110" s="931"/>
      <c r="BV110" s="931">
        <v>12299100</v>
      </c>
      <c r="BW110" s="931"/>
      <c r="BX110" s="931"/>
      <c r="BY110" s="931"/>
      <c r="BZ110" s="931"/>
      <c r="CA110" s="931">
        <v>11510886</v>
      </c>
      <c r="CB110" s="931"/>
      <c r="CC110" s="931"/>
      <c r="CD110" s="931"/>
      <c r="CE110" s="931"/>
      <c r="CF110" s="944">
        <v>142.69999999999999</v>
      </c>
      <c r="CG110" s="945"/>
      <c r="CH110" s="945"/>
      <c r="CI110" s="945"/>
      <c r="CJ110" s="945"/>
      <c r="CK110" s="946" t="s">
        <v>440</v>
      </c>
      <c r="CL110" s="947"/>
      <c r="CM110" s="929" t="s">
        <v>441</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442</v>
      </c>
      <c r="DH110" s="931"/>
      <c r="DI110" s="931"/>
      <c r="DJ110" s="931"/>
      <c r="DK110" s="931"/>
      <c r="DL110" s="931" t="s">
        <v>243</v>
      </c>
      <c r="DM110" s="931"/>
      <c r="DN110" s="931"/>
      <c r="DO110" s="931"/>
      <c r="DP110" s="931"/>
      <c r="DQ110" s="931" t="s">
        <v>442</v>
      </c>
      <c r="DR110" s="931"/>
      <c r="DS110" s="931"/>
      <c r="DT110" s="931"/>
      <c r="DU110" s="931"/>
      <c r="DV110" s="932" t="s">
        <v>442</v>
      </c>
      <c r="DW110" s="932"/>
      <c r="DX110" s="932"/>
      <c r="DY110" s="932"/>
      <c r="DZ110" s="933"/>
    </row>
    <row r="111" spans="1:131" s="230" customFormat="1" ht="26.25" customHeight="1" x14ac:dyDescent="0.15">
      <c r="A111" s="934" t="s">
        <v>443</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442</v>
      </c>
      <c r="AB111" s="938"/>
      <c r="AC111" s="938"/>
      <c r="AD111" s="938"/>
      <c r="AE111" s="939"/>
      <c r="AF111" s="940" t="s">
        <v>442</v>
      </c>
      <c r="AG111" s="938"/>
      <c r="AH111" s="938"/>
      <c r="AI111" s="938"/>
      <c r="AJ111" s="939"/>
      <c r="AK111" s="940" t="s">
        <v>442</v>
      </c>
      <c r="AL111" s="938"/>
      <c r="AM111" s="938"/>
      <c r="AN111" s="938"/>
      <c r="AO111" s="939"/>
      <c r="AP111" s="941" t="s">
        <v>442</v>
      </c>
      <c r="AQ111" s="942"/>
      <c r="AR111" s="942"/>
      <c r="AS111" s="942"/>
      <c r="AT111" s="943"/>
      <c r="AU111" s="908"/>
      <c r="AV111" s="909"/>
      <c r="AW111" s="909"/>
      <c r="AX111" s="909"/>
      <c r="AY111" s="909"/>
      <c r="AZ111" s="922" t="s">
        <v>444</v>
      </c>
      <c r="BA111" s="923"/>
      <c r="BB111" s="923"/>
      <c r="BC111" s="923"/>
      <c r="BD111" s="923"/>
      <c r="BE111" s="923"/>
      <c r="BF111" s="923"/>
      <c r="BG111" s="923"/>
      <c r="BH111" s="923"/>
      <c r="BI111" s="923"/>
      <c r="BJ111" s="923"/>
      <c r="BK111" s="923"/>
      <c r="BL111" s="923"/>
      <c r="BM111" s="923"/>
      <c r="BN111" s="923"/>
      <c r="BO111" s="923"/>
      <c r="BP111" s="924"/>
      <c r="BQ111" s="925" t="s">
        <v>442</v>
      </c>
      <c r="BR111" s="926"/>
      <c r="BS111" s="926"/>
      <c r="BT111" s="926"/>
      <c r="BU111" s="926"/>
      <c r="BV111" s="926" t="s">
        <v>442</v>
      </c>
      <c r="BW111" s="926"/>
      <c r="BX111" s="926"/>
      <c r="BY111" s="926"/>
      <c r="BZ111" s="926"/>
      <c r="CA111" s="926" t="s">
        <v>442</v>
      </c>
      <c r="CB111" s="926"/>
      <c r="CC111" s="926"/>
      <c r="CD111" s="926"/>
      <c r="CE111" s="926"/>
      <c r="CF111" s="920" t="s">
        <v>243</v>
      </c>
      <c r="CG111" s="921"/>
      <c r="CH111" s="921"/>
      <c r="CI111" s="921"/>
      <c r="CJ111" s="921"/>
      <c r="CK111" s="948"/>
      <c r="CL111" s="949"/>
      <c r="CM111" s="922" t="s">
        <v>445</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243</v>
      </c>
      <c r="DH111" s="926"/>
      <c r="DI111" s="926"/>
      <c r="DJ111" s="926"/>
      <c r="DK111" s="926"/>
      <c r="DL111" s="926" t="s">
        <v>442</v>
      </c>
      <c r="DM111" s="926"/>
      <c r="DN111" s="926"/>
      <c r="DO111" s="926"/>
      <c r="DP111" s="926"/>
      <c r="DQ111" s="926" t="s">
        <v>243</v>
      </c>
      <c r="DR111" s="926"/>
      <c r="DS111" s="926"/>
      <c r="DT111" s="926"/>
      <c r="DU111" s="926"/>
      <c r="DV111" s="927" t="s">
        <v>442</v>
      </c>
      <c r="DW111" s="927"/>
      <c r="DX111" s="927"/>
      <c r="DY111" s="927"/>
      <c r="DZ111" s="928"/>
    </row>
    <row r="112" spans="1:131" s="230" customFormat="1" ht="26.25" customHeight="1" x14ac:dyDescent="0.15">
      <c r="A112" s="952" t="s">
        <v>446</v>
      </c>
      <c r="B112" s="953"/>
      <c r="C112" s="923" t="s">
        <v>447</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442</v>
      </c>
      <c r="AB112" s="959"/>
      <c r="AC112" s="959"/>
      <c r="AD112" s="959"/>
      <c r="AE112" s="960"/>
      <c r="AF112" s="961" t="s">
        <v>442</v>
      </c>
      <c r="AG112" s="959"/>
      <c r="AH112" s="959"/>
      <c r="AI112" s="959"/>
      <c r="AJ112" s="960"/>
      <c r="AK112" s="961" t="s">
        <v>442</v>
      </c>
      <c r="AL112" s="959"/>
      <c r="AM112" s="959"/>
      <c r="AN112" s="959"/>
      <c r="AO112" s="960"/>
      <c r="AP112" s="962" t="s">
        <v>442</v>
      </c>
      <c r="AQ112" s="963"/>
      <c r="AR112" s="963"/>
      <c r="AS112" s="963"/>
      <c r="AT112" s="964"/>
      <c r="AU112" s="908"/>
      <c r="AV112" s="909"/>
      <c r="AW112" s="909"/>
      <c r="AX112" s="909"/>
      <c r="AY112" s="909"/>
      <c r="AZ112" s="922" t="s">
        <v>448</v>
      </c>
      <c r="BA112" s="923"/>
      <c r="BB112" s="923"/>
      <c r="BC112" s="923"/>
      <c r="BD112" s="923"/>
      <c r="BE112" s="923"/>
      <c r="BF112" s="923"/>
      <c r="BG112" s="923"/>
      <c r="BH112" s="923"/>
      <c r="BI112" s="923"/>
      <c r="BJ112" s="923"/>
      <c r="BK112" s="923"/>
      <c r="BL112" s="923"/>
      <c r="BM112" s="923"/>
      <c r="BN112" s="923"/>
      <c r="BO112" s="923"/>
      <c r="BP112" s="924"/>
      <c r="BQ112" s="925">
        <v>5002938</v>
      </c>
      <c r="BR112" s="926"/>
      <c r="BS112" s="926"/>
      <c r="BT112" s="926"/>
      <c r="BU112" s="926"/>
      <c r="BV112" s="926">
        <v>4557643</v>
      </c>
      <c r="BW112" s="926"/>
      <c r="BX112" s="926"/>
      <c r="BY112" s="926"/>
      <c r="BZ112" s="926"/>
      <c r="CA112" s="926">
        <v>4538638</v>
      </c>
      <c r="CB112" s="926"/>
      <c r="CC112" s="926"/>
      <c r="CD112" s="926"/>
      <c r="CE112" s="926"/>
      <c r="CF112" s="920">
        <v>56.2</v>
      </c>
      <c r="CG112" s="921"/>
      <c r="CH112" s="921"/>
      <c r="CI112" s="921"/>
      <c r="CJ112" s="921"/>
      <c r="CK112" s="948"/>
      <c r="CL112" s="949"/>
      <c r="CM112" s="922" t="s">
        <v>449</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243</v>
      </c>
      <c r="DH112" s="926"/>
      <c r="DI112" s="926"/>
      <c r="DJ112" s="926"/>
      <c r="DK112" s="926"/>
      <c r="DL112" s="926" t="s">
        <v>243</v>
      </c>
      <c r="DM112" s="926"/>
      <c r="DN112" s="926"/>
      <c r="DO112" s="926"/>
      <c r="DP112" s="926"/>
      <c r="DQ112" s="926" t="s">
        <v>442</v>
      </c>
      <c r="DR112" s="926"/>
      <c r="DS112" s="926"/>
      <c r="DT112" s="926"/>
      <c r="DU112" s="926"/>
      <c r="DV112" s="927" t="s">
        <v>243</v>
      </c>
      <c r="DW112" s="927"/>
      <c r="DX112" s="927"/>
      <c r="DY112" s="927"/>
      <c r="DZ112" s="928"/>
    </row>
    <row r="113" spans="1:130" s="230" customFormat="1" ht="26.25" customHeight="1" x14ac:dyDescent="0.15">
      <c r="A113" s="954"/>
      <c r="B113" s="955"/>
      <c r="C113" s="923" t="s">
        <v>450</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531250</v>
      </c>
      <c r="AB113" s="938"/>
      <c r="AC113" s="938"/>
      <c r="AD113" s="938"/>
      <c r="AE113" s="939"/>
      <c r="AF113" s="940">
        <v>517784</v>
      </c>
      <c r="AG113" s="938"/>
      <c r="AH113" s="938"/>
      <c r="AI113" s="938"/>
      <c r="AJ113" s="939"/>
      <c r="AK113" s="940">
        <v>515885</v>
      </c>
      <c r="AL113" s="938"/>
      <c r="AM113" s="938"/>
      <c r="AN113" s="938"/>
      <c r="AO113" s="939"/>
      <c r="AP113" s="941">
        <v>6.4</v>
      </c>
      <c r="AQ113" s="942"/>
      <c r="AR113" s="942"/>
      <c r="AS113" s="942"/>
      <c r="AT113" s="943"/>
      <c r="AU113" s="908"/>
      <c r="AV113" s="909"/>
      <c r="AW113" s="909"/>
      <c r="AX113" s="909"/>
      <c r="AY113" s="909"/>
      <c r="AZ113" s="922" t="s">
        <v>451</v>
      </c>
      <c r="BA113" s="923"/>
      <c r="BB113" s="923"/>
      <c r="BC113" s="923"/>
      <c r="BD113" s="923"/>
      <c r="BE113" s="923"/>
      <c r="BF113" s="923"/>
      <c r="BG113" s="923"/>
      <c r="BH113" s="923"/>
      <c r="BI113" s="923"/>
      <c r="BJ113" s="923"/>
      <c r="BK113" s="923"/>
      <c r="BL113" s="923"/>
      <c r="BM113" s="923"/>
      <c r="BN113" s="923"/>
      <c r="BO113" s="923"/>
      <c r="BP113" s="924"/>
      <c r="BQ113" s="925">
        <v>352705</v>
      </c>
      <c r="BR113" s="926"/>
      <c r="BS113" s="926"/>
      <c r="BT113" s="926"/>
      <c r="BU113" s="926"/>
      <c r="BV113" s="926">
        <v>301426</v>
      </c>
      <c r="BW113" s="926"/>
      <c r="BX113" s="926"/>
      <c r="BY113" s="926"/>
      <c r="BZ113" s="926"/>
      <c r="CA113" s="926">
        <v>228722</v>
      </c>
      <c r="CB113" s="926"/>
      <c r="CC113" s="926"/>
      <c r="CD113" s="926"/>
      <c r="CE113" s="926"/>
      <c r="CF113" s="920">
        <v>2.8</v>
      </c>
      <c r="CG113" s="921"/>
      <c r="CH113" s="921"/>
      <c r="CI113" s="921"/>
      <c r="CJ113" s="921"/>
      <c r="CK113" s="948"/>
      <c r="CL113" s="949"/>
      <c r="CM113" s="922" t="s">
        <v>452</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442</v>
      </c>
      <c r="DH113" s="959"/>
      <c r="DI113" s="959"/>
      <c r="DJ113" s="959"/>
      <c r="DK113" s="960"/>
      <c r="DL113" s="961" t="s">
        <v>442</v>
      </c>
      <c r="DM113" s="959"/>
      <c r="DN113" s="959"/>
      <c r="DO113" s="959"/>
      <c r="DP113" s="960"/>
      <c r="DQ113" s="961" t="s">
        <v>243</v>
      </c>
      <c r="DR113" s="959"/>
      <c r="DS113" s="959"/>
      <c r="DT113" s="959"/>
      <c r="DU113" s="960"/>
      <c r="DV113" s="962" t="s">
        <v>442</v>
      </c>
      <c r="DW113" s="963"/>
      <c r="DX113" s="963"/>
      <c r="DY113" s="963"/>
      <c r="DZ113" s="964"/>
    </row>
    <row r="114" spans="1:130" s="230" customFormat="1" ht="26.25" customHeight="1" x14ac:dyDescent="0.15">
      <c r="A114" s="954"/>
      <c r="B114" s="955"/>
      <c r="C114" s="923" t="s">
        <v>453</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61704</v>
      </c>
      <c r="AB114" s="959"/>
      <c r="AC114" s="959"/>
      <c r="AD114" s="959"/>
      <c r="AE114" s="960"/>
      <c r="AF114" s="961">
        <v>69981</v>
      </c>
      <c r="AG114" s="959"/>
      <c r="AH114" s="959"/>
      <c r="AI114" s="959"/>
      <c r="AJ114" s="960"/>
      <c r="AK114" s="961">
        <v>69366</v>
      </c>
      <c r="AL114" s="959"/>
      <c r="AM114" s="959"/>
      <c r="AN114" s="959"/>
      <c r="AO114" s="960"/>
      <c r="AP114" s="962">
        <v>0.9</v>
      </c>
      <c r="AQ114" s="963"/>
      <c r="AR114" s="963"/>
      <c r="AS114" s="963"/>
      <c r="AT114" s="964"/>
      <c r="AU114" s="908"/>
      <c r="AV114" s="909"/>
      <c r="AW114" s="909"/>
      <c r="AX114" s="909"/>
      <c r="AY114" s="909"/>
      <c r="AZ114" s="922" t="s">
        <v>454</v>
      </c>
      <c r="BA114" s="923"/>
      <c r="BB114" s="923"/>
      <c r="BC114" s="923"/>
      <c r="BD114" s="923"/>
      <c r="BE114" s="923"/>
      <c r="BF114" s="923"/>
      <c r="BG114" s="923"/>
      <c r="BH114" s="923"/>
      <c r="BI114" s="923"/>
      <c r="BJ114" s="923"/>
      <c r="BK114" s="923"/>
      <c r="BL114" s="923"/>
      <c r="BM114" s="923"/>
      <c r="BN114" s="923"/>
      <c r="BO114" s="923"/>
      <c r="BP114" s="924"/>
      <c r="BQ114" s="925">
        <v>1204533</v>
      </c>
      <c r="BR114" s="926"/>
      <c r="BS114" s="926"/>
      <c r="BT114" s="926"/>
      <c r="BU114" s="926"/>
      <c r="BV114" s="926">
        <v>1104633</v>
      </c>
      <c r="BW114" s="926"/>
      <c r="BX114" s="926"/>
      <c r="BY114" s="926"/>
      <c r="BZ114" s="926"/>
      <c r="CA114" s="926">
        <v>1055936</v>
      </c>
      <c r="CB114" s="926"/>
      <c r="CC114" s="926"/>
      <c r="CD114" s="926"/>
      <c r="CE114" s="926"/>
      <c r="CF114" s="920">
        <v>13.1</v>
      </c>
      <c r="CG114" s="921"/>
      <c r="CH114" s="921"/>
      <c r="CI114" s="921"/>
      <c r="CJ114" s="921"/>
      <c r="CK114" s="948"/>
      <c r="CL114" s="949"/>
      <c r="CM114" s="922" t="s">
        <v>455</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442</v>
      </c>
      <c r="DH114" s="959"/>
      <c r="DI114" s="959"/>
      <c r="DJ114" s="959"/>
      <c r="DK114" s="960"/>
      <c r="DL114" s="961" t="s">
        <v>243</v>
      </c>
      <c r="DM114" s="959"/>
      <c r="DN114" s="959"/>
      <c r="DO114" s="959"/>
      <c r="DP114" s="960"/>
      <c r="DQ114" s="961" t="s">
        <v>243</v>
      </c>
      <c r="DR114" s="959"/>
      <c r="DS114" s="959"/>
      <c r="DT114" s="959"/>
      <c r="DU114" s="960"/>
      <c r="DV114" s="962" t="s">
        <v>243</v>
      </c>
      <c r="DW114" s="963"/>
      <c r="DX114" s="963"/>
      <c r="DY114" s="963"/>
      <c r="DZ114" s="964"/>
    </row>
    <row r="115" spans="1:130" s="230" customFormat="1" ht="26.25" customHeight="1" x14ac:dyDescent="0.15">
      <c r="A115" s="954"/>
      <c r="B115" s="955"/>
      <c r="C115" s="923" t="s">
        <v>456</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2467</v>
      </c>
      <c r="AB115" s="938"/>
      <c r="AC115" s="938"/>
      <c r="AD115" s="938"/>
      <c r="AE115" s="939"/>
      <c r="AF115" s="940" t="s">
        <v>442</v>
      </c>
      <c r="AG115" s="938"/>
      <c r="AH115" s="938"/>
      <c r="AI115" s="938"/>
      <c r="AJ115" s="939"/>
      <c r="AK115" s="940" t="s">
        <v>442</v>
      </c>
      <c r="AL115" s="938"/>
      <c r="AM115" s="938"/>
      <c r="AN115" s="938"/>
      <c r="AO115" s="939"/>
      <c r="AP115" s="941" t="s">
        <v>442</v>
      </c>
      <c r="AQ115" s="942"/>
      <c r="AR115" s="942"/>
      <c r="AS115" s="942"/>
      <c r="AT115" s="943"/>
      <c r="AU115" s="908"/>
      <c r="AV115" s="909"/>
      <c r="AW115" s="909"/>
      <c r="AX115" s="909"/>
      <c r="AY115" s="909"/>
      <c r="AZ115" s="922" t="s">
        <v>457</v>
      </c>
      <c r="BA115" s="923"/>
      <c r="BB115" s="923"/>
      <c r="BC115" s="923"/>
      <c r="BD115" s="923"/>
      <c r="BE115" s="923"/>
      <c r="BF115" s="923"/>
      <c r="BG115" s="923"/>
      <c r="BH115" s="923"/>
      <c r="BI115" s="923"/>
      <c r="BJ115" s="923"/>
      <c r="BK115" s="923"/>
      <c r="BL115" s="923"/>
      <c r="BM115" s="923"/>
      <c r="BN115" s="923"/>
      <c r="BO115" s="923"/>
      <c r="BP115" s="924"/>
      <c r="BQ115" s="925" t="s">
        <v>243</v>
      </c>
      <c r="BR115" s="926"/>
      <c r="BS115" s="926"/>
      <c r="BT115" s="926"/>
      <c r="BU115" s="926"/>
      <c r="BV115" s="926" t="s">
        <v>243</v>
      </c>
      <c r="BW115" s="926"/>
      <c r="BX115" s="926"/>
      <c r="BY115" s="926"/>
      <c r="BZ115" s="926"/>
      <c r="CA115" s="926" t="s">
        <v>243</v>
      </c>
      <c r="CB115" s="926"/>
      <c r="CC115" s="926"/>
      <c r="CD115" s="926"/>
      <c r="CE115" s="926"/>
      <c r="CF115" s="920" t="s">
        <v>243</v>
      </c>
      <c r="CG115" s="921"/>
      <c r="CH115" s="921"/>
      <c r="CI115" s="921"/>
      <c r="CJ115" s="921"/>
      <c r="CK115" s="948"/>
      <c r="CL115" s="949"/>
      <c r="CM115" s="922" t="s">
        <v>458</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243</v>
      </c>
      <c r="DH115" s="959"/>
      <c r="DI115" s="959"/>
      <c r="DJ115" s="959"/>
      <c r="DK115" s="960"/>
      <c r="DL115" s="961" t="s">
        <v>442</v>
      </c>
      <c r="DM115" s="959"/>
      <c r="DN115" s="959"/>
      <c r="DO115" s="959"/>
      <c r="DP115" s="960"/>
      <c r="DQ115" s="961" t="s">
        <v>442</v>
      </c>
      <c r="DR115" s="959"/>
      <c r="DS115" s="959"/>
      <c r="DT115" s="959"/>
      <c r="DU115" s="960"/>
      <c r="DV115" s="962" t="s">
        <v>442</v>
      </c>
      <c r="DW115" s="963"/>
      <c r="DX115" s="963"/>
      <c r="DY115" s="963"/>
      <c r="DZ115" s="964"/>
    </row>
    <row r="116" spans="1:130" s="230" customFormat="1" ht="26.25" customHeight="1" x14ac:dyDescent="0.15">
      <c r="A116" s="956"/>
      <c r="B116" s="957"/>
      <c r="C116" s="965" t="s">
        <v>459</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243</v>
      </c>
      <c r="AB116" s="959"/>
      <c r="AC116" s="959"/>
      <c r="AD116" s="959"/>
      <c r="AE116" s="960"/>
      <c r="AF116" s="961" t="s">
        <v>442</v>
      </c>
      <c r="AG116" s="959"/>
      <c r="AH116" s="959"/>
      <c r="AI116" s="959"/>
      <c r="AJ116" s="960"/>
      <c r="AK116" s="961" t="s">
        <v>442</v>
      </c>
      <c r="AL116" s="959"/>
      <c r="AM116" s="959"/>
      <c r="AN116" s="959"/>
      <c r="AO116" s="960"/>
      <c r="AP116" s="962" t="s">
        <v>243</v>
      </c>
      <c r="AQ116" s="963"/>
      <c r="AR116" s="963"/>
      <c r="AS116" s="963"/>
      <c r="AT116" s="964"/>
      <c r="AU116" s="908"/>
      <c r="AV116" s="909"/>
      <c r="AW116" s="909"/>
      <c r="AX116" s="909"/>
      <c r="AY116" s="909"/>
      <c r="AZ116" s="967" t="s">
        <v>460</v>
      </c>
      <c r="BA116" s="968"/>
      <c r="BB116" s="968"/>
      <c r="BC116" s="968"/>
      <c r="BD116" s="968"/>
      <c r="BE116" s="968"/>
      <c r="BF116" s="968"/>
      <c r="BG116" s="968"/>
      <c r="BH116" s="968"/>
      <c r="BI116" s="968"/>
      <c r="BJ116" s="968"/>
      <c r="BK116" s="968"/>
      <c r="BL116" s="968"/>
      <c r="BM116" s="968"/>
      <c r="BN116" s="968"/>
      <c r="BO116" s="968"/>
      <c r="BP116" s="969"/>
      <c r="BQ116" s="925" t="s">
        <v>243</v>
      </c>
      <c r="BR116" s="926"/>
      <c r="BS116" s="926"/>
      <c r="BT116" s="926"/>
      <c r="BU116" s="926"/>
      <c r="BV116" s="926" t="s">
        <v>442</v>
      </c>
      <c r="BW116" s="926"/>
      <c r="BX116" s="926"/>
      <c r="BY116" s="926"/>
      <c r="BZ116" s="926"/>
      <c r="CA116" s="926" t="s">
        <v>442</v>
      </c>
      <c r="CB116" s="926"/>
      <c r="CC116" s="926"/>
      <c r="CD116" s="926"/>
      <c r="CE116" s="926"/>
      <c r="CF116" s="920" t="s">
        <v>442</v>
      </c>
      <c r="CG116" s="921"/>
      <c r="CH116" s="921"/>
      <c r="CI116" s="921"/>
      <c r="CJ116" s="921"/>
      <c r="CK116" s="948"/>
      <c r="CL116" s="949"/>
      <c r="CM116" s="922" t="s">
        <v>461</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243</v>
      </c>
      <c r="DH116" s="959"/>
      <c r="DI116" s="959"/>
      <c r="DJ116" s="959"/>
      <c r="DK116" s="960"/>
      <c r="DL116" s="961" t="s">
        <v>442</v>
      </c>
      <c r="DM116" s="959"/>
      <c r="DN116" s="959"/>
      <c r="DO116" s="959"/>
      <c r="DP116" s="960"/>
      <c r="DQ116" s="961" t="s">
        <v>243</v>
      </c>
      <c r="DR116" s="959"/>
      <c r="DS116" s="959"/>
      <c r="DT116" s="959"/>
      <c r="DU116" s="960"/>
      <c r="DV116" s="962" t="s">
        <v>243</v>
      </c>
      <c r="DW116" s="963"/>
      <c r="DX116" s="963"/>
      <c r="DY116" s="963"/>
      <c r="DZ116" s="964"/>
    </row>
    <row r="117" spans="1:130" s="230" customFormat="1" ht="26.25" customHeight="1" x14ac:dyDescent="0.15">
      <c r="A117" s="912" t="s">
        <v>191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462</v>
      </c>
      <c r="Z117" s="894"/>
      <c r="AA117" s="978">
        <v>2098595</v>
      </c>
      <c r="AB117" s="979"/>
      <c r="AC117" s="979"/>
      <c r="AD117" s="979"/>
      <c r="AE117" s="980"/>
      <c r="AF117" s="981">
        <v>2096328</v>
      </c>
      <c r="AG117" s="979"/>
      <c r="AH117" s="979"/>
      <c r="AI117" s="979"/>
      <c r="AJ117" s="980"/>
      <c r="AK117" s="981">
        <v>2062961</v>
      </c>
      <c r="AL117" s="979"/>
      <c r="AM117" s="979"/>
      <c r="AN117" s="979"/>
      <c r="AO117" s="980"/>
      <c r="AP117" s="982"/>
      <c r="AQ117" s="983"/>
      <c r="AR117" s="983"/>
      <c r="AS117" s="983"/>
      <c r="AT117" s="984"/>
      <c r="AU117" s="908"/>
      <c r="AV117" s="909"/>
      <c r="AW117" s="909"/>
      <c r="AX117" s="909"/>
      <c r="AY117" s="909"/>
      <c r="AZ117" s="974" t="s">
        <v>463</v>
      </c>
      <c r="BA117" s="975"/>
      <c r="BB117" s="975"/>
      <c r="BC117" s="975"/>
      <c r="BD117" s="975"/>
      <c r="BE117" s="975"/>
      <c r="BF117" s="975"/>
      <c r="BG117" s="975"/>
      <c r="BH117" s="975"/>
      <c r="BI117" s="975"/>
      <c r="BJ117" s="975"/>
      <c r="BK117" s="975"/>
      <c r="BL117" s="975"/>
      <c r="BM117" s="975"/>
      <c r="BN117" s="975"/>
      <c r="BO117" s="975"/>
      <c r="BP117" s="976"/>
      <c r="BQ117" s="925" t="s">
        <v>243</v>
      </c>
      <c r="BR117" s="926"/>
      <c r="BS117" s="926"/>
      <c r="BT117" s="926"/>
      <c r="BU117" s="926"/>
      <c r="BV117" s="926" t="s">
        <v>243</v>
      </c>
      <c r="BW117" s="926"/>
      <c r="BX117" s="926"/>
      <c r="BY117" s="926"/>
      <c r="BZ117" s="926"/>
      <c r="CA117" s="926" t="s">
        <v>464</v>
      </c>
      <c r="CB117" s="926"/>
      <c r="CC117" s="926"/>
      <c r="CD117" s="926"/>
      <c r="CE117" s="926"/>
      <c r="CF117" s="920" t="s">
        <v>243</v>
      </c>
      <c r="CG117" s="921"/>
      <c r="CH117" s="921"/>
      <c r="CI117" s="921"/>
      <c r="CJ117" s="921"/>
      <c r="CK117" s="948"/>
      <c r="CL117" s="949"/>
      <c r="CM117" s="922" t="s">
        <v>465</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243</v>
      </c>
      <c r="DH117" s="959"/>
      <c r="DI117" s="959"/>
      <c r="DJ117" s="959"/>
      <c r="DK117" s="960"/>
      <c r="DL117" s="961" t="s">
        <v>243</v>
      </c>
      <c r="DM117" s="959"/>
      <c r="DN117" s="959"/>
      <c r="DO117" s="959"/>
      <c r="DP117" s="960"/>
      <c r="DQ117" s="961" t="s">
        <v>243</v>
      </c>
      <c r="DR117" s="959"/>
      <c r="DS117" s="959"/>
      <c r="DT117" s="959"/>
      <c r="DU117" s="960"/>
      <c r="DV117" s="962" t="s">
        <v>243</v>
      </c>
      <c r="DW117" s="963"/>
      <c r="DX117" s="963"/>
      <c r="DY117" s="963"/>
      <c r="DZ117" s="964"/>
    </row>
    <row r="118" spans="1:130" s="230" customFormat="1" ht="26.25" customHeight="1" x14ac:dyDescent="0.15">
      <c r="A118" s="912" t="s">
        <v>437</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434</v>
      </c>
      <c r="AB118" s="893"/>
      <c r="AC118" s="893"/>
      <c r="AD118" s="893"/>
      <c r="AE118" s="894"/>
      <c r="AF118" s="892" t="s">
        <v>435</v>
      </c>
      <c r="AG118" s="893"/>
      <c r="AH118" s="893"/>
      <c r="AI118" s="893"/>
      <c r="AJ118" s="894"/>
      <c r="AK118" s="892" t="s">
        <v>311</v>
      </c>
      <c r="AL118" s="893"/>
      <c r="AM118" s="893"/>
      <c r="AN118" s="893"/>
      <c r="AO118" s="894"/>
      <c r="AP118" s="970" t="s">
        <v>436</v>
      </c>
      <c r="AQ118" s="971"/>
      <c r="AR118" s="971"/>
      <c r="AS118" s="971"/>
      <c r="AT118" s="972"/>
      <c r="AU118" s="908"/>
      <c r="AV118" s="909"/>
      <c r="AW118" s="909"/>
      <c r="AX118" s="909"/>
      <c r="AY118" s="909"/>
      <c r="AZ118" s="973" t="s">
        <v>466</v>
      </c>
      <c r="BA118" s="965"/>
      <c r="BB118" s="965"/>
      <c r="BC118" s="965"/>
      <c r="BD118" s="965"/>
      <c r="BE118" s="965"/>
      <c r="BF118" s="965"/>
      <c r="BG118" s="965"/>
      <c r="BH118" s="965"/>
      <c r="BI118" s="965"/>
      <c r="BJ118" s="965"/>
      <c r="BK118" s="965"/>
      <c r="BL118" s="965"/>
      <c r="BM118" s="965"/>
      <c r="BN118" s="965"/>
      <c r="BO118" s="965"/>
      <c r="BP118" s="966"/>
      <c r="BQ118" s="999" t="s">
        <v>467</v>
      </c>
      <c r="BR118" s="1000"/>
      <c r="BS118" s="1000"/>
      <c r="BT118" s="1000"/>
      <c r="BU118" s="1000"/>
      <c r="BV118" s="1000" t="s">
        <v>243</v>
      </c>
      <c r="BW118" s="1000"/>
      <c r="BX118" s="1000"/>
      <c r="BY118" s="1000"/>
      <c r="BZ118" s="1000"/>
      <c r="CA118" s="1000" t="s">
        <v>243</v>
      </c>
      <c r="CB118" s="1000"/>
      <c r="CC118" s="1000"/>
      <c r="CD118" s="1000"/>
      <c r="CE118" s="1000"/>
      <c r="CF118" s="920" t="s">
        <v>243</v>
      </c>
      <c r="CG118" s="921"/>
      <c r="CH118" s="921"/>
      <c r="CI118" s="921"/>
      <c r="CJ118" s="921"/>
      <c r="CK118" s="948"/>
      <c r="CL118" s="949"/>
      <c r="CM118" s="922" t="s">
        <v>468</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243</v>
      </c>
      <c r="DH118" s="959"/>
      <c r="DI118" s="959"/>
      <c r="DJ118" s="959"/>
      <c r="DK118" s="960"/>
      <c r="DL118" s="961" t="s">
        <v>243</v>
      </c>
      <c r="DM118" s="959"/>
      <c r="DN118" s="959"/>
      <c r="DO118" s="959"/>
      <c r="DP118" s="960"/>
      <c r="DQ118" s="961" t="s">
        <v>243</v>
      </c>
      <c r="DR118" s="959"/>
      <c r="DS118" s="959"/>
      <c r="DT118" s="959"/>
      <c r="DU118" s="960"/>
      <c r="DV118" s="962" t="s">
        <v>243</v>
      </c>
      <c r="DW118" s="963"/>
      <c r="DX118" s="963"/>
      <c r="DY118" s="963"/>
      <c r="DZ118" s="964"/>
    </row>
    <row r="119" spans="1:130" s="230" customFormat="1" ht="26.25" customHeight="1" x14ac:dyDescent="0.15">
      <c r="A119" s="1062" t="s">
        <v>440</v>
      </c>
      <c r="B119" s="947"/>
      <c r="C119" s="929" t="s">
        <v>441</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243</v>
      </c>
      <c r="AB119" s="900"/>
      <c r="AC119" s="900"/>
      <c r="AD119" s="900"/>
      <c r="AE119" s="901"/>
      <c r="AF119" s="902" t="s">
        <v>243</v>
      </c>
      <c r="AG119" s="900"/>
      <c r="AH119" s="900"/>
      <c r="AI119" s="900"/>
      <c r="AJ119" s="901"/>
      <c r="AK119" s="902" t="s">
        <v>464</v>
      </c>
      <c r="AL119" s="900"/>
      <c r="AM119" s="900"/>
      <c r="AN119" s="900"/>
      <c r="AO119" s="901"/>
      <c r="AP119" s="903" t="s">
        <v>243</v>
      </c>
      <c r="AQ119" s="904"/>
      <c r="AR119" s="904"/>
      <c r="AS119" s="904"/>
      <c r="AT119" s="905"/>
      <c r="AU119" s="910"/>
      <c r="AV119" s="911"/>
      <c r="AW119" s="911"/>
      <c r="AX119" s="911"/>
      <c r="AY119" s="911"/>
      <c r="AZ119" s="251" t="s">
        <v>191</v>
      </c>
      <c r="BA119" s="251"/>
      <c r="BB119" s="251"/>
      <c r="BC119" s="251"/>
      <c r="BD119" s="251"/>
      <c r="BE119" s="251"/>
      <c r="BF119" s="251"/>
      <c r="BG119" s="251"/>
      <c r="BH119" s="251"/>
      <c r="BI119" s="251"/>
      <c r="BJ119" s="251"/>
      <c r="BK119" s="251"/>
      <c r="BL119" s="251"/>
      <c r="BM119" s="251"/>
      <c r="BN119" s="251"/>
      <c r="BO119" s="977" t="s">
        <v>469</v>
      </c>
      <c r="BP119" s="1005"/>
      <c r="BQ119" s="999">
        <v>18845699</v>
      </c>
      <c r="BR119" s="1000"/>
      <c r="BS119" s="1000"/>
      <c r="BT119" s="1000"/>
      <c r="BU119" s="1000"/>
      <c r="BV119" s="1000">
        <v>18262802</v>
      </c>
      <c r="BW119" s="1000"/>
      <c r="BX119" s="1000"/>
      <c r="BY119" s="1000"/>
      <c r="BZ119" s="1000"/>
      <c r="CA119" s="1000">
        <v>17334182</v>
      </c>
      <c r="CB119" s="1000"/>
      <c r="CC119" s="1000"/>
      <c r="CD119" s="1000"/>
      <c r="CE119" s="1000"/>
      <c r="CF119" s="1001"/>
      <c r="CG119" s="1002"/>
      <c r="CH119" s="1002"/>
      <c r="CI119" s="1002"/>
      <c r="CJ119" s="1003"/>
      <c r="CK119" s="950"/>
      <c r="CL119" s="951"/>
      <c r="CM119" s="973" t="s">
        <v>470</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243</v>
      </c>
      <c r="DH119" s="986"/>
      <c r="DI119" s="986"/>
      <c r="DJ119" s="986"/>
      <c r="DK119" s="987"/>
      <c r="DL119" s="985" t="s">
        <v>464</v>
      </c>
      <c r="DM119" s="986"/>
      <c r="DN119" s="986"/>
      <c r="DO119" s="986"/>
      <c r="DP119" s="987"/>
      <c r="DQ119" s="985" t="s">
        <v>243</v>
      </c>
      <c r="DR119" s="986"/>
      <c r="DS119" s="986"/>
      <c r="DT119" s="986"/>
      <c r="DU119" s="987"/>
      <c r="DV119" s="988" t="s">
        <v>243</v>
      </c>
      <c r="DW119" s="989"/>
      <c r="DX119" s="989"/>
      <c r="DY119" s="989"/>
      <c r="DZ119" s="990"/>
    </row>
    <row r="120" spans="1:130" s="230" customFormat="1" ht="26.25" customHeight="1" x14ac:dyDescent="0.15">
      <c r="A120" s="1063"/>
      <c r="B120" s="949"/>
      <c r="C120" s="922" t="s">
        <v>445</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243</v>
      </c>
      <c r="AB120" s="959"/>
      <c r="AC120" s="959"/>
      <c r="AD120" s="959"/>
      <c r="AE120" s="960"/>
      <c r="AF120" s="961" t="s">
        <v>243</v>
      </c>
      <c r="AG120" s="959"/>
      <c r="AH120" s="959"/>
      <c r="AI120" s="959"/>
      <c r="AJ120" s="960"/>
      <c r="AK120" s="961" t="s">
        <v>243</v>
      </c>
      <c r="AL120" s="959"/>
      <c r="AM120" s="959"/>
      <c r="AN120" s="959"/>
      <c r="AO120" s="960"/>
      <c r="AP120" s="962" t="s">
        <v>243</v>
      </c>
      <c r="AQ120" s="963"/>
      <c r="AR120" s="963"/>
      <c r="AS120" s="963"/>
      <c r="AT120" s="964"/>
      <c r="AU120" s="991" t="s">
        <v>471</v>
      </c>
      <c r="AV120" s="992"/>
      <c r="AW120" s="992"/>
      <c r="AX120" s="992"/>
      <c r="AY120" s="993"/>
      <c r="AZ120" s="929" t="s">
        <v>472</v>
      </c>
      <c r="BA120" s="897"/>
      <c r="BB120" s="897"/>
      <c r="BC120" s="897"/>
      <c r="BD120" s="897"/>
      <c r="BE120" s="897"/>
      <c r="BF120" s="897"/>
      <c r="BG120" s="897"/>
      <c r="BH120" s="897"/>
      <c r="BI120" s="897"/>
      <c r="BJ120" s="897"/>
      <c r="BK120" s="897"/>
      <c r="BL120" s="897"/>
      <c r="BM120" s="897"/>
      <c r="BN120" s="897"/>
      <c r="BO120" s="897"/>
      <c r="BP120" s="898"/>
      <c r="BQ120" s="930">
        <v>2649417</v>
      </c>
      <c r="BR120" s="931"/>
      <c r="BS120" s="931"/>
      <c r="BT120" s="931"/>
      <c r="BU120" s="931"/>
      <c r="BV120" s="931">
        <v>3192783</v>
      </c>
      <c r="BW120" s="931"/>
      <c r="BX120" s="931"/>
      <c r="BY120" s="931"/>
      <c r="BZ120" s="931"/>
      <c r="CA120" s="931">
        <v>4531193</v>
      </c>
      <c r="CB120" s="931"/>
      <c r="CC120" s="931"/>
      <c r="CD120" s="931"/>
      <c r="CE120" s="931"/>
      <c r="CF120" s="944">
        <v>56.2</v>
      </c>
      <c r="CG120" s="945"/>
      <c r="CH120" s="945"/>
      <c r="CI120" s="945"/>
      <c r="CJ120" s="945"/>
      <c r="CK120" s="1006" t="s">
        <v>473</v>
      </c>
      <c r="CL120" s="1007"/>
      <c r="CM120" s="1007"/>
      <c r="CN120" s="1007"/>
      <c r="CO120" s="1008"/>
      <c r="CP120" s="1014" t="s">
        <v>413</v>
      </c>
      <c r="CQ120" s="1015"/>
      <c r="CR120" s="1015"/>
      <c r="CS120" s="1015"/>
      <c r="CT120" s="1015"/>
      <c r="CU120" s="1015"/>
      <c r="CV120" s="1015"/>
      <c r="CW120" s="1015"/>
      <c r="CX120" s="1015"/>
      <c r="CY120" s="1015"/>
      <c r="CZ120" s="1015"/>
      <c r="DA120" s="1015"/>
      <c r="DB120" s="1015"/>
      <c r="DC120" s="1015"/>
      <c r="DD120" s="1015"/>
      <c r="DE120" s="1015"/>
      <c r="DF120" s="1016"/>
      <c r="DG120" s="930">
        <v>3877890</v>
      </c>
      <c r="DH120" s="931"/>
      <c r="DI120" s="931"/>
      <c r="DJ120" s="931"/>
      <c r="DK120" s="931"/>
      <c r="DL120" s="931">
        <v>3513468</v>
      </c>
      <c r="DM120" s="931"/>
      <c r="DN120" s="931"/>
      <c r="DO120" s="931"/>
      <c r="DP120" s="931"/>
      <c r="DQ120" s="931">
        <v>3389924</v>
      </c>
      <c r="DR120" s="931"/>
      <c r="DS120" s="931"/>
      <c r="DT120" s="931"/>
      <c r="DU120" s="931"/>
      <c r="DV120" s="932">
        <v>42</v>
      </c>
      <c r="DW120" s="932"/>
      <c r="DX120" s="932"/>
      <c r="DY120" s="932"/>
      <c r="DZ120" s="933"/>
    </row>
    <row r="121" spans="1:130" s="230" customFormat="1" ht="26.25" customHeight="1" x14ac:dyDescent="0.15">
      <c r="A121" s="1063"/>
      <c r="B121" s="949"/>
      <c r="C121" s="974" t="s">
        <v>474</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v>2467</v>
      </c>
      <c r="AB121" s="959"/>
      <c r="AC121" s="959"/>
      <c r="AD121" s="959"/>
      <c r="AE121" s="960"/>
      <c r="AF121" s="961" t="s">
        <v>243</v>
      </c>
      <c r="AG121" s="959"/>
      <c r="AH121" s="959"/>
      <c r="AI121" s="959"/>
      <c r="AJ121" s="960"/>
      <c r="AK121" s="961" t="s">
        <v>243</v>
      </c>
      <c r="AL121" s="959"/>
      <c r="AM121" s="959"/>
      <c r="AN121" s="959"/>
      <c r="AO121" s="960"/>
      <c r="AP121" s="962" t="s">
        <v>243</v>
      </c>
      <c r="AQ121" s="963"/>
      <c r="AR121" s="963"/>
      <c r="AS121" s="963"/>
      <c r="AT121" s="964"/>
      <c r="AU121" s="994"/>
      <c r="AV121" s="995"/>
      <c r="AW121" s="995"/>
      <c r="AX121" s="995"/>
      <c r="AY121" s="996"/>
      <c r="AZ121" s="922" t="s">
        <v>475</v>
      </c>
      <c r="BA121" s="923"/>
      <c r="BB121" s="923"/>
      <c r="BC121" s="923"/>
      <c r="BD121" s="923"/>
      <c r="BE121" s="923"/>
      <c r="BF121" s="923"/>
      <c r="BG121" s="923"/>
      <c r="BH121" s="923"/>
      <c r="BI121" s="923"/>
      <c r="BJ121" s="923"/>
      <c r="BK121" s="923"/>
      <c r="BL121" s="923"/>
      <c r="BM121" s="923"/>
      <c r="BN121" s="923"/>
      <c r="BO121" s="923"/>
      <c r="BP121" s="924"/>
      <c r="BQ121" s="925">
        <v>12962</v>
      </c>
      <c r="BR121" s="926"/>
      <c r="BS121" s="926"/>
      <c r="BT121" s="926"/>
      <c r="BU121" s="926"/>
      <c r="BV121" s="926">
        <v>11547</v>
      </c>
      <c r="BW121" s="926"/>
      <c r="BX121" s="926"/>
      <c r="BY121" s="926"/>
      <c r="BZ121" s="926"/>
      <c r="CA121" s="926">
        <v>10132</v>
      </c>
      <c r="CB121" s="926"/>
      <c r="CC121" s="926"/>
      <c r="CD121" s="926"/>
      <c r="CE121" s="926"/>
      <c r="CF121" s="920">
        <v>0.1</v>
      </c>
      <c r="CG121" s="921"/>
      <c r="CH121" s="921"/>
      <c r="CI121" s="921"/>
      <c r="CJ121" s="921"/>
      <c r="CK121" s="1009"/>
      <c r="CL121" s="1010"/>
      <c r="CM121" s="1010"/>
      <c r="CN121" s="1010"/>
      <c r="CO121" s="1011"/>
      <c r="CP121" s="1019" t="s">
        <v>411</v>
      </c>
      <c r="CQ121" s="1020"/>
      <c r="CR121" s="1020"/>
      <c r="CS121" s="1020"/>
      <c r="CT121" s="1020"/>
      <c r="CU121" s="1020"/>
      <c r="CV121" s="1020"/>
      <c r="CW121" s="1020"/>
      <c r="CX121" s="1020"/>
      <c r="CY121" s="1020"/>
      <c r="CZ121" s="1020"/>
      <c r="DA121" s="1020"/>
      <c r="DB121" s="1020"/>
      <c r="DC121" s="1020"/>
      <c r="DD121" s="1020"/>
      <c r="DE121" s="1020"/>
      <c r="DF121" s="1021"/>
      <c r="DG121" s="925">
        <v>1037918</v>
      </c>
      <c r="DH121" s="926"/>
      <c r="DI121" s="926"/>
      <c r="DJ121" s="926"/>
      <c r="DK121" s="926"/>
      <c r="DL121" s="926">
        <v>972958</v>
      </c>
      <c r="DM121" s="926"/>
      <c r="DN121" s="926"/>
      <c r="DO121" s="926"/>
      <c r="DP121" s="926"/>
      <c r="DQ121" s="926">
        <v>1094166</v>
      </c>
      <c r="DR121" s="926"/>
      <c r="DS121" s="926"/>
      <c r="DT121" s="926"/>
      <c r="DU121" s="926"/>
      <c r="DV121" s="927">
        <v>13.6</v>
      </c>
      <c r="DW121" s="927"/>
      <c r="DX121" s="927"/>
      <c r="DY121" s="927"/>
      <c r="DZ121" s="928"/>
    </row>
    <row r="122" spans="1:130" s="230" customFormat="1" ht="26.25" customHeight="1" x14ac:dyDescent="0.15">
      <c r="A122" s="1063"/>
      <c r="B122" s="949"/>
      <c r="C122" s="922" t="s">
        <v>455</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467</v>
      </c>
      <c r="AB122" s="959"/>
      <c r="AC122" s="959"/>
      <c r="AD122" s="959"/>
      <c r="AE122" s="960"/>
      <c r="AF122" s="961" t="s">
        <v>243</v>
      </c>
      <c r="AG122" s="959"/>
      <c r="AH122" s="959"/>
      <c r="AI122" s="959"/>
      <c r="AJ122" s="960"/>
      <c r="AK122" s="961" t="s">
        <v>243</v>
      </c>
      <c r="AL122" s="959"/>
      <c r="AM122" s="959"/>
      <c r="AN122" s="959"/>
      <c r="AO122" s="960"/>
      <c r="AP122" s="962" t="s">
        <v>243</v>
      </c>
      <c r="AQ122" s="963"/>
      <c r="AR122" s="963"/>
      <c r="AS122" s="963"/>
      <c r="AT122" s="964"/>
      <c r="AU122" s="994"/>
      <c r="AV122" s="995"/>
      <c r="AW122" s="995"/>
      <c r="AX122" s="995"/>
      <c r="AY122" s="996"/>
      <c r="AZ122" s="973" t="s">
        <v>476</v>
      </c>
      <c r="BA122" s="965"/>
      <c r="BB122" s="965"/>
      <c r="BC122" s="965"/>
      <c r="BD122" s="965"/>
      <c r="BE122" s="965"/>
      <c r="BF122" s="965"/>
      <c r="BG122" s="965"/>
      <c r="BH122" s="965"/>
      <c r="BI122" s="965"/>
      <c r="BJ122" s="965"/>
      <c r="BK122" s="965"/>
      <c r="BL122" s="965"/>
      <c r="BM122" s="965"/>
      <c r="BN122" s="965"/>
      <c r="BO122" s="965"/>
      <c r="BP122" s="966"/>
      <c r="BQ122" s="999">
        <v>12090809</v>
      </c>
      <c r="BR122" s="1000"/>
      <c r="BS122" s="1000"/>
      <c r="BT122" s="1000"/>
      <c r="BU122" s="1000"/>
      <c r="BV122" s="1000">
        <v>11649455</v>
      </c>
      <c r="BW122" s="1000"/>
      <c r="BX122" s="1000"/>
      <c r="BY122" s="1000"/>
      <c r="BZ122" s="1000"/>
      <c r="CA122" s="1000">
        <v>11185684</v>
      </c>
      <c r="CB122" s="1000"/>
      <c r="CC122" s="1000"/>
      <c r="CD122" s="1000"/>
      <c r="CE122" s="1000"/>
      <c r="CF122" s="1017">
        <v>138.6</v>
      </c>
      <c r="CG122" s="1018"/>
      <c r="CH122" s="1018"/>
      <c r="CI122" s="1018"/>
      <c r="CJ122" s="1018"/>
      <c r="CK122" s="1009"/>
      <c r="CL122" s="1010"/>
      <c r="CM122" s="1010"/>
      <c r="CN122" s="1010"/>
      <c r="CO122" s="1011"/>
      <c r="CP122" s="1019" t="s">
        <v>414</v>
      </c>
      <c r="CQ122" s="1020"/>
      <c r="CR122" s="1020"/>
      <c r="CS122" s="1020"/>
      <c r="CT122" s="1020"/>
      <c r="CU122" s="1020"/>
      <c r="CV122" s="1020"/>
      <c r="CW122" s="1020"/>
      <c r="CX122" s="1020"/>
      <c r="CY122" s="1020"/>
      <c r="CZ122" s="1020"/>
      <c r="DA122" s="1020"/>
      <c r="DB122" s="1020"/>
      <c r="DC122" s="1020"/>
      <c r="DD122" s="1020"/>
      <c r="DE122" s="1020"/>
      <c r="DF122" s="1021"/>
      <c r="DG122" s="925">
        <v>87130</v>
      </c>
      <c r="DH122" s="926"/>
      <c r="DI122" s="926"/>
      <c r="DJ122" s="926"/>
      <c r="DK122" s="926"/>
      <c r="DL122" s="926">
        <v>71217</v>
      </c>
      <c r="DM122" s="926"/>
      <c r="DN122" s="926"/>
      <c r="DO122" s="926"/>
      <c r="DP122" s="926"/>
      <c r="DQ122" s="926">
        <v>54548</v>
      </c>
      <c r="DR122" s="926"/>
      <c r="DS122" s="926"/>
      <c r="DT122" s="926"/>
      <c r="DU122" s="926"/>
      <c r="DV122" s="927">
        <v>0.7</v>
      </c>
      <c r="DW122" s="927"/>
      <c r="DX122" s="927"/>
      <c r="DY122" s="927"/>
      <c r="DZ122" s="928"/>
    </row>
    <row r="123" spans="1:130" s="230" customFormat="1" ht="26.25" customHeight="1" x14ac:dyDescent="0.15">
      <c r="A123" s="1063"/>
      <c r="B123" s="949"/>
      <c r="C123" s="922" t="s">
        <v>461</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243</v>
      </c>
      <c r="AB123" s="959"/>
      <c r="AC123" s="959"/>
      <c r="AD123" s="959"/>
      <c r="AE123" s="960"/>
      <c r="AF123" s="961" t="s">
        <v>464</v>
      </c>
      <c r="AG123" s="959"/>
      <c r="AH123" s="959"/>
      <c r="AI123" s="959"/>
      <c r="AJ123" s="960"/>
      <c r="AK123" s="961" t="s">
        <v>243</v>
      </c>
      <c r="AL123" s="959"/>
      <c r="AM123" s="959"/>
      <c r="AN123" s="959"/>
      <c r="AO123" s="960"/>
      <c r="AP123" s="962" t="s">
        <v>243</v>
      </c>
      <c r="AQ123" s="963"/>
      <c r="AR123" s="963"/>
      <c r="AS123" s="963"/>
      <c r="AT123" s="964"/>
      <c r="AU123" s="997"/>
      <c r="AV123" s="998"/>
      <c r="AW123" s="998"/>
      <c r="AX123" s="998"/>
      <c r="AY123" s="998"/>
      <c r="AZ123" s="251" t="s">
        <v>191</v>
      </c>
      <c r="BA123" s="251"/>
      <c r="BB123" s="251"/>
      <c r="BC123" s="251"/>
      <c r="BD123" s="251"/>
      <c r="BE123" s="251"/>
      <c r="BF123" s="251"/>
      <c r="BG123" s="251"/>
      <c r="BH123" s="251"/>
      <c r="BI123" s="251"/>
      <c r="BJ123" s="251"/>
      <c r="BK123" s="251"/>
      <c r="BL123" s="251"/>
      <c r="BM123" s="251"/>
      <c r="BN123" s="251"/>
      <c r="BO123" s="977" t="s">
        <v>477</v>
      </c>
      <c r="BP123" s="1005"/>
      <c r="BQ123" s="1035">
        <v>14753188</v>
      </c>
      <c r="BR123" s="1036"/>
      <c r="BS123" s="1036"/>
      <c r="BT123" s="1036"/>
      <c r="BU123" s="1036"/>
      <c r="BV123" s="1036">
        <v>14853785</v>
      </c>
      <c r="BW123" s="1036"/>
      <c r="BX123" s="1036"/>
      <c r="BY123" s="1036"/>
      <c r="BZ123" s="1036"/>
      <c r="CA123" s="1036">
        <v>15727009</v>
      </c>
      <c r="CB123" s="1036"/>
      <c r="CC123" s="1036"/>
      <c r="CD123" s="1036"/>
      <c r="CE123" s="1036"/>
      <c r="CF123" s="1001"/>
      <c r="CG123" s="1002"/>
      <c r="CH123" s="1002"/>
      <c r="CI123" s="1002"/>
      <c r="CJ123" s="1003"/>
      <c r="CK123" s="1009"/>
      <c r="CL123" s="1010"/>
      <c r="CM123" s="1010"/>
      <c r="CN123" s="1010"/>
      <c r="CO123" s="1011"/>
      <c r="CP123" s="1019" t="s">
        <v>416</v>
      </c>
      <c r="CQ123" s="1020"/>
      <c r="CR123" s="1020"/>
      <c r="CS123" s="1020"/>
      <c r="CT123" s="1020"/>
      <c r="CU123" s="1020"/>
      <c r="CV123" s="1020"/>
      <c r="CW123" s="1020"/>
      <c r="CX123" s="1020"/>
      <c r="CY123" s="1020"/>
      <c r="CZ123" s="1020"/>
      <c r="DA123" s="1020"/>
      <c r="DB123" s="1020"/>
      <c r="DC123" s="1020"/>
      <c r="DD123" s="1020"/>
      <c r="DE123" s="1020"/>
      <c r="DF123" s="1021"/>
      <c r="DG123" s="958" t="s">
        <v>467</v>
      </c>
      <c r="DH123" s="959"/>
      <c r="DI123" s="959"/>
      <c r="DJ123" s="959"/>
      <c r="DK123" s="960"/>
      <c r="DL123" s="961" t="s">
        <v>243</v>
      </c>
      <c r="DM123" s="959"/>
      <c r="DN123" s="959"/>
      <c r="DO123" s="959"/>
      <c r="DP123" s="960"/>
      <c r="DQ123" s="961" t="s">
        <v>243</v>
      </c>
      <c r="DR123" s="959"/>
      <c r="DS123" s="959"/>
      <c r="DT123" s="959"/>
      <c r="DU123" s="960"/>
      <c r="DV123" s="962" t="s">
        <v>243</v>
      </c>
      <c r="DW123" s="963"/>
      <c r="DX123" s="963"/>
      <c r="DY123" s="963"/>
      <c r="DZ123" s="964"/>
    </row>
    <row r="124" spans="1:130" s="230" customFormat="1" ht="26.25" customHeight="1" thickBot="1" x14ac:dyDescent="0.2">
      <c r="A124" s="1063"/>
      <c r="B124" s="949"/>
      <c r="C124" s="922" t="s">
        <v>465</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243</v>
      </c>
      <c r="AB124" s="959"/>
      <c r="AC124" s="959"/>
      <c r="AD124" s="959"/>
      <c r="AE124" s="960"/>
      <c r="AF124" s="961" t="s">
        <v>243</v>
      </c>
      <c r="AG124" s="959"/>
      <c r="AH124" s="959"/>
      <c r="AI124" s="959"/>
      <c r="AJ124" s="960"/>
      <c r="AK124" s="961" t="s">
        <v>243</v>
      </c>
      <c r="AL124" s="959"/>
      <c r="AM124" s="959"/>
      <c r="AN124" s="959"/>
      <c r="AO124" s="960"/>
      <c r="AP124" s="962" t="s">
        <v>243</v>
      </c>
      <c r="AQ124" s="963"/>
      <c r="AR124" s="963"/>
      <c r="AS124" s="963"/>
      <c r="AT124" s="964"/>
      <c r="AU124" s="1031" t="s">
        <v>478</v>
      </c>
      <c r="AV124" s="1032"/>
      <c r="AW124" s="1032"/>
      <c r="AX124" s="1032"/>
      <c r="AY124" s="1032"/>
      <c r="AZ124" s="1032"/>
      <c r="BA124" s="1032"/>
      <c r="BB124" s="1032"/>
      <c r="BC124" s="1032"/>
      <c r="BD124" s="1032"/>
      <c r="BE124" s="1032"/>
      <c r="BF124" s="1032"/>
      <c r="BG124" s="1032"/>
      <c r="BH124" s="1032"/>
      <c r="BI124" s="1032"/>
      <c r="BJ124" s="1032"/>
      <c r="BK124" s="1032"/>
      <c r="BL124" s="1032"/>
      <c r="BM124" s="1032"/>
      <c r="BN124" s="1032"/>
      <c r="BO124" s="1032"/>
      <c r="BP124" s="1033"/>
      <c r="BQ124" s="1034">
        <v>51.2</v>
      </c>
      <c r="BR124" s="1027"/>
      <c r="BS124" s="1027"/>
      <c r="BT124" s="1027"/>
      <c r="BU124" s="1027"/>
      <c r="BV124" s="1027">
        <v>41</v>
      </c>
      <c r="BW124" s="1027"/>
      <c r="BX124" s="1027"/>
      <c r="BY124" s="1027"/>
      <c r="BZ124" s="1027"/>
      <c r="CA124" s="1027">
        <v>19.899999999999999</v>
      </c>
      <c r="CB124" s="1027"/>
      <c r="CC124" s="1027"/>
      <c r="CD124" s="1027"/>
      <c r="CE124" s="1027"/>
      <c r="CF124" s="1028"/>
      <c r="CG124" s="1029"/>
      <c r="CH124" s="1029"/>
      <c r="CI124" s="1029"/>
      <c r="CJ124" s="1030"/>
      <c r="CK124" s="1012"/>
      <c r="CL124" s="1012"/>
      <c r="CM124" s="1012"/>
      <c r="CN124" s="1012"/>
      <c r="CO124" s="1013"/>
      <c r="CP124" s="1019" t="s">
        <v>479</v>
      </c>
      <c r="CQ124" s="1020"/>
      <c r="CR124" s="1020"/>
      <c r="CS124" s="1020"/>
      <c r="CT124" s="1020"/>
      <c r="CU124" s="1020"/>
      <c r="CV124" s="1020"/>
      <c r="CW124" s="1020"/>
      <c r="CX124" s="1020"/>
      <c r="CY124" s="1020"/>
      <c r="CZ124" s="1020"/>
      <c r="DA124" s="1020"/>
      <c r="DB124" s="1020"/>
      <c r="DC124" s="1020"/>
      <c r="DD124" s="1020"/>
      <c r="DE124" s="1020"/>
      <c r="DF124" s="1021"/>
      <c r="DG124" s="1004" t="s">
        <v>243</v>
      </c>
      <c r="DH124" s="986"/>
      <c r="DI124" s="986"/>
      <c r="DJ124" s="986"/>
      <c r="DK124" s="987"/>
      <c r="DL124" s="985" t="s">
        <v>243</v>
      </c>
      <c r="DM124" s="986"/>
      <c r="DN124" s="986"/>
      <c r="DO124" s="986"/>
      <c r="DP124" s="987"/>
      <c r="DQ124" s="985" t="s">
        <v>243</v>
      </c>
      <c r="DR124" s="986"/>
      <c r="DS124" s="986"/>
      <c r="DT124" s="986"/>
      <c r="DU124" s="987"/>
      <c r="DV124" s="988" t="s">
        <v>243</v>
      </c>
      <c r="DW124" s="989"/>
      <c r="DX124" s="989"/>
      <c r="DY124" s="989"/>
      <c r="DZ124" s="990"/>
    </row>
    <row r="125" spans="1:130" s="230" customFormat="1" ht="26.25" customHeight="1" x14ac:dyDescent="0.15">
      <c r="A125" s="1063"/>
      <c r="B125" s="949"/>
      <c r="C125" s="922" t="s">
        <v>468</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243</v>
      </c>
      <c r="AB125" s="959"/>
      <c r="AC125" s="959"/>
      <c r="AD125" s="959"/>
      <c r="AE125" s="960"/>
      <c r="AF125" s="961" t="s">
        <v>243</v>
      </c>
      <c r="AG125" s="959"/>
      <c r="AH125" s="959"/>
      <c r="AI125" s="959"/>
      <c r="AJ125" s="960"/>
      <c r="AK125" s="961" t="s">
        <v>243</v>
      </c>
      <c r="AL125" s="959"/>
      <c r="AM125" s="959"/>
      <c r="AN125" s="959"/>
      <c r="AO125" s="960"/>
      <c r="AP125" s="962" t="s">
        <v>243</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480</v>
      </c>
      <c r="CL125" s="1007"/>
      <c r="CM125" s="1007"/>
      <c r="CN125" s="1007"/>
      <c r="CO125" s="1008"/>
      <c r="CP125" s="929" t="s">
        <v>481</v>
      </c>
      <c r="CQ125" s="897"/>
      <c r="CR125" s="897"/>
      <c r="CS125" s="897"/>
      <c r="CT125" s="897"/>
      <c r="CU125" s="897"/>
      <c r="CV125" s="897"/>
      <c r="CW125" s="897"/>
      <c r="CX125" s="897"/>
      <c r="CY125" s="897"/>
      <c r="CZ125" s="897"/>
      <c r="DA125" s="897"/>
      <c r="DB125" s="897"/>
      <c r="DC125" s="897"/>
      <c r="DD125" s="897"/>
      <c r="DE125" s="897"/>
      <c r="DF125" s="898"/>
      <c r="DG125" s="930" t="s">
        <v>243</v>
      </c>
      <c r="DH125" s="931"/>
      <c r="DI125" s="931"/>
      <c r="DJ125" s="931"/>
      <c r="DK125" s="931"/>
      <c r="DL125" s="931" t="s">
        <v>243</v>
      </c>
      <c r="DM125" s="931"/>
      <c r="DN125" s="931"/>
      <c r="DO125" s="931"/>
      <c r="DP125" s="931"/>
      <c r="DQ125" s="931" t="s">
        <v>464</v>
      </c>
      <c r="DR125" s="931"/>
      <c r="DS125" s="931"/>
      <c r="DT125" s="931"/>
      <c r="DU125" s="931"/>
      <c r="DV125" s="932" t="s">
        <v>243</v>
      </c>
      <c r="DW125" s="932"/>
      <c r="DX125" s="932"/>
      <c r="DY125" s="932"/>
      <c r="DZ125" s="933"/>
    </row>
    <row r="126" spans="1:130" s="230" customFormat="1" ht="26.25" customHeight="1" thickBot="1" x14ac:dyDescent="0.2">
      <c r="A126" s="1063"/>
      <c r="B126" s="949"/>
      <c r="C126" s="922" t="s">
        <v>470</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243</v>
      </c>
      <c r="AB126" s="959"/>
      <c r="AC126" s="959"/>
      <c r="AD126" s="959"/>
      <c r="AE126" s="960"/>
      <c r="AF126" s="961" t="s">
        <v>243</v>
      </c>
      <c r="AG126" s="959"/>
      <c r="AH126" s="959"/>
      <c r="AI126" s="959"/>
      <c r="AJ126" s="960"/>
      <c r="AK126" s="961" t="s">
        <v>464</v>
      </c>
      <c r="AL126" s="959"/>
      <c r="AM126" s="959"/>
      <c r="AN126" s="959"/>
      <c r="AO126" s="960"/>
      <c r="AP126" s="962" t="s">
        <v>467</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482</v>
      </c>
      <c r="CQ126" s="923"/>
      <c r="CR126" s="923"/>
      <c r="CS126" s="923"/>
      <c r="CT126" s="923"/>
      <c r="CU126" s="923"/>
      <c r="CV126" s="923"/>
      <c r="CW126" s="923"/>
      <c r="CX126" s="923"/>
      <c r="CY126" s="923"/>
      <c r="CZ126" s="923"/>
      <c r="DA126" s="923"/>
      <c r="DB126" s="923"/>
      <c r="DC126" s="923"/>
      <c r="DD126" s="923"/>
      <c r="DE126" s="923"/>
      <c r="DF126" s="924"/>
      <c r="DG126" s="925" t="s">
        <v>243</v>
      </c>
      <c r="DH126" s="926"/>
      <c r="DI126" s="926"/>
      <c r="DJ126" s="926"/>
      <c r="DK126" s="926"/>
      <c r="DL126" s="926" t="s">
        <v>243</v>
      </c>
      <c r="DM126" s="926"/>
      <c r="DN126" s="926"/>
      <c r="DO126" s="926"/>
      <c r="DP126" s="926"/>
      <c r="DQ126" s="926" t="s">
        <v>243</v>
      </c>
      <c r="DR126" s="926"/>
      <c r="DS126" s="926"/>
      <c r="DT126" s="926"/>
      <c r="DU126" s="926"/>
      <c r="DV126" s="927" t="s">
        <v>243</v>
      </c>
      <c r="DW126" s="927"/>
      <c r="DX126" s="927"/>
      <c r="DY126" s="927"/>
      <c r="DZ126" s="928"/>
    </row>
    <row r="127" spans="1:130" s="230" customFormat="1" ht="26.25" customHeight="1" x14ac:dyDescent="0.15">
      <c r="A127" s="1064"/>
      <c r="B127" s="951"/>
      <c r="C127" s="973" t="s">
        <v>483</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243</v>
      </c>
      <c r="AB127" s="959"/>
      <c r="AC127" s="959"/>
      <c r="AD127" s="959"/>
      <c r="AE127" s="960"/>
      <c r="AF127" s="961" t="s">
        <v>243</v>
      </c>
      <c r="AG127" s="959"/>
      <c r="AH127" s="959"/>
      <c r="AI127" s="959"/>
      <c r="AJ127" s="960"/>
      <c r="AK127" s="961" t="s">
        <v>243</v>
      </c>
      <c r="AL127" s="959"/>
      <c r="AM127" s="959"/>
      <c r="AN127" s="959"/>
      <c r="AO127" s="960"/>
      <c r="AP127" s="962" t="s">
        <v>243</v>
      </c>
      <c r="AQ127" s="963"/>
      <c r="AR127" s="963"/>
      <c r="AS127" s="963"/>
      <c r="AT127" s="964"/>
      <c r="AU127" s="232"/>
      <c r="AV127" s="232"/>
      <c r="AW127" s="232"/>
      <c r="AX127" s="1037" t="s">
        <v>484</v>
      </c>
      <c r="AY127" s="1038"/>
      <c r="AZ127" s="1038"/>
      <c r="BA127" s="1038"/>
      <c r="BB127" s="1038"/>
      <c r="BC127" s="1038"/>
      <c r="BD127" s="1038"/>
      <c r="BE127" s="1039"/>
      <c r="BF127" s="1040" t="s">
        <v>485</v>
      </c>
      <c r="BG127" s="1038"/>
      <c r="BH127" s="1038"/>
      <c r="BI127" s="1038"/>
      <c r="BJ127" s="1038"/>
      <c r="BK127" s="1038"/>
      <c r="BL127" s="1039"/>
      <c r="BM127" s="1040" t="s">
        <v>486</v>
      </c>
      <c r="BN127" s="1038"/>
      <c r="BO127" s="1038"/>
      <c r="BP127" s="1038"/>
      <c r="BQ127" s="1038"/>
      <c r="BR127" s="1038"/>
      <c r="BS127" s="1039"/>
      <c r="BT127" s="1040" t="s">
        <v>487</v>
      </c>
      <c r="BU127" s="1038"/>
      <c r="BV127" s="1038"/>
      <c r="BW127" s="1038"/>
      <c r="BX127" s="1038"/>
      <c r="BY127" s="1038"/>
      <c r="BZ127" s="1061"/>
      <c r="CA127" s="232"/>
      <c r="CB127" s="232"/>
      <c r="CC127" s="232"/>
      <c r="CD127" s="255"/>
      <c r="CE127" s="255"/>
      <c r="CF127" s="255"/>
      <c r="CG127" s="232"/>
      <c r="CH127" s="232"/>
      <c r="CI127" s="232"/>
      <c r="CJ127" s="254"/>
      <c r="CK127" s="1023"/>
      <c r="CL127" s="1010"/>
      <c r="CM127" s="1010"/>
      <c r="CN127" s="1010"/>
      <c r="CO127" s="1011"/>
      <c r="CP127" s="922" t="s">
        <v>488</v>
      </c>
      <c r="CQ127" s="923"/>
      <c r="CR127" s="923"/>
      <c r="CS127" s="923"/>
      <c r="CT127" s="923"/>
      <c r="CU127" s="923"/>
      <c r="CV127" s="923"/>
      <c r="CW127" s="923"/>
      <c r="CX127" s="923"/>
      <c r="CY127" s="923"/>
      <c r="CZ127" s="923"/>
      <c r="DA127" s="923"/>
      <c r="DB127" s="923"/>
      <c r="DC127" s="923"/>
      <c r="DD127" s="923"/>
      <c r="DE127" s="923"/>
      <c r="DF127" s="924"/>
      <c r="DG127" s="925" t="s">
        <v>243</v>
      </c>
      <c r="DH127" s="926"/>
      <c r="DI127" s="926"/>
      <c r="DJ127" s="926"/>
      <c r="DK127" s="926"/>
      <c r="DL127" s="926" t="s">
        <v>243</v>
      </c>
      <c r="DM127" s="926"/>
      <c r="DN127" s="926"/>
      <c r="DO127" s="926"/>
      <c r="DP127" s="926"/>
      <c r="DQ127" s="926" t="s">
        <v>489</v>
      </c>
      <c r="DR127" s="926"/>
      <c r="DS127" s="926"/>
      <c r="DT127" s="926"/>
      <c r="DU127" s="926"/>
      <c r="DV127" s="927" t="s">
        <v>243</v>
      </c>
      <c r="DW127" s="927"/>
      <c r="DX127" s="927"/>
      <c r="DY127" s="927"/>
      <c r="DZ127" s="928"/>
    </row>
    <row r="128" spans="1:130" s="230" customFormat="1" ht="26.25" customHeight="1" thickBot="1" x14ac:dyDescent="0.2">
      <c r="A128" s="1047" t="s">
        <v>490</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491</v>
      </c>
      <c r="X128" s="1049"/>
      <c r="Y128" s="1049"/>
      <c r="Z128" s="1050"/>
      <c r="AA128" s="1051">
        <v>3044</v>
      </c>
      <c r="AB128" s="1052"/>
      <c r="AC128" s="1052"/>
      <c r="AD128" s="1052"/>
      <c r="AE128" s="1053"/>
      <c r="AF128" s="1054">
        <v>1550</v>
      </c>
      <c r="AG128" s="1052"/>
      <c r="AH128" s="1052"/>
      <c r="AI128" s="1052"/>
      <c r="AJ128" s="1053"/>
      <c r="AK128" s="1054">
        <v>1535</v>
      </c>
      <c r="AL128" s="1052"/>
      <c r="AM128" s="1052"/>
      <c r="AN128" s="1052"/>
      <c r="AO128" s="1053"/>
      <c r="AP128" s="1055"/>
      <c r="AQ128" s="1056"/>
      <c r="AR128" s="1056"/>
      <c r="AS128" s="1056"/>
      <c r="AT128" s="1057"/>
      <c r="AU128" s="232"/>
      <c r="AV128" s="232"/>
      <c r="AW128" s="232"/>
      <c r="AX128" s="896" t="s">
        <v>492</v>
      </c>
      <c r="AY128" s="897"/>
      <c r="AZ128" s="897"/>
      <c r="BA128" s="897"/>
      <c r="BB128" s="897"/>
      <c r="BC128" s="897"/>
      <c r="BD128" s="897"/>
      <c r="BE128" s="898"/>
      <c r="BF128" s="1058" t="s">
        <v>243</v>
      </c>
      <c r="BG128" s="1059"/>
      <c r="BH128" s="1059"/>
      <c r="BI128" s="1059"/>
      <c r="BJ128" s="1059"/>
      <c r="BK128" s="1059"/>
      <c r="BL128" s="1060"/>
      <c r="BM128" s="1058">
        <v>13.51</v>
      </c>
      <c r="BN128" s="1059"/>
      <c r="BO128" s="1059"/>
      <c r="BP128" s="1059"/>
      <c r="BQ128" s="1059"/>
      <c r="BR128" s="1059"/>
      <c r="BS128" s="1060"/>
      <c r="BT128" s="1058">
        <v>20</v>
      </c>
      <c r="BU128" s="1059"/>
      <c r="BV128" s="1059"/>
      <c r="BW128" s="1059"/>
      <c r="BX128" s="1059"/>
      <c r="BY128" s="1059"/>
      <c r="BZ128" s="1076"/>
      <c r="CA128" s="255"/>
      <c r="CB128" s="255"/>
      <c r="CC128" s="255"/>
      <c r="CD128" s="255"/>
      <c r="CE128" s="255"/>
      <c r="CF128" s="255"/>
      <c r="CG128" s="232"/>
      <c r="CH128" s="232"/>
      <c r="CI128" s="232"/>
      <c r="CJ128" s="254"/>
      <c r="CK128" s="1024"/>
      <c r="CL128" s="1025"/>
      <c r="CM128" s="1025"/>
      <c r="CN128" s="1025"/>
      <c r="CO128" s="1026"/>
      <c r="CP128" s="1041" t="s">
        <v>493</v>
      </c>
      <c r="CQ128" s="740"/>
      <c r="CR128" s="740"/>
      <c r="CS128" s="740"/>
      <c r="CT128" s="740"/>
      <c r="CU128" s="740"/>
      <c r="CV128" s="740"/>
      <c r="CW128" s="740"/>
      <c r="CX128" s="740"/>
      <c r="CY128" s="740"/>
      <c r="CZ128" s="740"/>
      <c r="DA128" s="740"/>
      <c r="DB128" s="740"/>
      <c r="DC128" s="740"/>
      <c r="DD128" s="740"/>
      <c r="DE128" s="740"/>
      <c r="DF128" s="1042"/>
      <c r="DG128" s="1043" t="s">
        <v>243</v>
      </c>
      <c r="DH128" s="1044"/>
      <c r="DI128" s="1044"/>
      <c r="DJ128" s="1044"/>
      <c r="DK128" s="1044"/>
      <c r="DL128" s="1044" t="s">
        <v>243</v>
      </c>
      <c r="DM128" s="1044"/>
      <c r="DN128" s="1044"/>
      <c r="DO128" s="1044"/>
      <c r="DP128" s="1044"/>
      <c r="DQ128" s="1044" t="s">
        <v>243</v>
      </c>
      <c r="DR128" s="1044"/>
      <c r="DS128" s="1044"/>
      <c r="DT128" s="1044"/>
      <c r="DU128" s="1044"/>
      <c r="DV128" s="1045" t="s">
        <v>243</v>
      </c>
      <c r="DW128" s="1045"/>
      <c r="DX128" s="1045"/>
      <c r="DY128" s="1045"/>
      <c r="DZ128" s="1046"/>
    </row>
    <row r="129" spans="1:131" s="230" customFormat="1" ht="26.25" customHeight="1" x14ac:dyDescent="0.15">
      <c r="A129" s="934" t="s">
        <v>110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494</v>
      </c>
      <c r="X129" s="1071"/>
      <c r="Y129" s="1071"/>
      <c r="Z129" s="1072"/>
      <c r="AA129" s="958">
        <v>9024919</v>
      </c>
      <c r="AB129" s="959"/>
      <c r="AC129" s="959"/>
      <c r="AD129" s="959"/>
      <c r="AE129" s="960"/>
      <c r="AF129" s="961">
        <v>9334158</v>
      </c>
      <c r="AG129" s="959"/>
      <c r="AH129" s="959"/>
      <c r="AI129" s="959"/>
      <c r="AJ129" s="960"/>
      <c r="AK129" s="961">
        <v>9058885</v>
      </c>
      <c r="AL129" s="959"/>
      <c r="AM129" s="959"/>
      <c r="AN129" s="959"/>
      <c r="AO129" s="960"/>
      <c r="AP129" s="1073"/>
      <c r="AQ129" s="1074"/>
      <c r="AR129" s="1074"/>
      <c r="AS129" s="1074"/>
      <c r="AT129" s="1075"/>
      <c r="AU129" s="233"/>
      <c r="AV129" s="233"/>
      <c r="AW129" s="233"/>
      <c r="AX129" s="1065" t="s">
        <v>495</v>
      </c>
      <c r="AY129" s="923"/>
      <c r="AZ129" s="923"/>
      <c r="BA129" s="923"/>
      <c r="BB129" s="923"/>
      <c r="BC129" s="923"/>
      <c r="BD129" s="923"/>
      <c r="BE129" s="924"/>
      <c r="BF129" s="1066" t="s">
        <v>467</v>
      </c>
      <c r="BG129" s="1067"/>
      <c r="BH129" s="1067"/>
      <c r="BI129" s="1067"/>
      <c r="BJ129" s="1067"/>
      <c r="BK129" s="1067"/>
      <c r="BL129" s="1068"/>
      <c r="BM129" s="1066">
        <v>18.510000000000002</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496</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497</v>
      </c>
      <c r="X130" s="1071"/>
      <c r="Y130" s="1071"/>
      <c r="Z130" s="1072"/>
      <c r="AA130" s="958">
        <v>1043474</v>
      </c>
      <c r="AB130" s="959"/>
      <c r="AC130" s="959"/>
      <c r="AD130" s="959"/>
      <c r="AE130" s="960"/>
      <c r="AF130" s="961">
        <v>1029327</v>
      </c>
      <c r="AG130" s="959"/>
      <c r="AH130" s="959"/>
      <c r="AI130" s="959"/>
      <c r="AJ130" s="960"/>
      <c r="AK130" s="961">
        <v>989783</v>
      </c>
      <c r="AL130" s="959"/>
      <c r="AM130" s="959"/>
      <c r="AN130" s="959"/>
      <c r="AO130" s="960"/>
      <c r="AP130" s="1073"/>
      <c r="AQ130" s="1074"/>
      <c r="AR130" s="1074"/>
      <c r="AS130" s="1074"/>
      <c r="AT130" s="1075"/>
      <c r="AU130" s="233"/>
      <c r="AV130" s="233"/>
      <c r="AW130" s="233"/>
      <c r="AX130" s="1065" t="s">
        <v>498</v>
      </c>
      <c r="AY130" s="923"/>
      <c r="AZ130" s="923"/>
      <c r="BA130" s="923"/>
      <c r="BB130" s="923"/>
      <c r="BC130" s="923"/>
      <c r="BD130" s="923"/>
      <c r="BE130" s="924"/>
      <c r="BF130" s="1101">
        <v>13</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499</v>
      </c>
      <c r="X131" s="1108"/>
      <c r="Y131" s="1108"/>
      <c r="Z131" s="1109"/>
      <c r="AA131" s="1004">
        <v>7981445</v>
      </c>
      <c r="AB131" s="986"/>
      <c r="AC131" s="986"/>
      <c r="AD131" s="986"/>
      <c r="AE131" s="987"/>
      <c r="AF131" s="985">
        <v>8304831</v>
      </c>
      <c r="AG131" s="986"/>
      <c r="AH131" s="986"/>
      <c r="AI131" s="986"/>
      <c r="AJ131" s="987"/>
      <c r="AK131" s="985">
        <v>8069102</v>
      </c>
      <c r="AL131" s="986"/>
      <c r="AM131" s="986"/>
      <c r="AN131" s="986"/>
      <c r="AO131" s="987"/>
      <c r="AP131" s="1110"/>
      <c r="AQ131" s="1111"/>
      <c r="AR131" s="1111"/>
      <c r="AS131" s="1111"/>
      <c r="AT131" s="1112"/>
      <c r="AU131" s="233"/>
      <c r="AV131" s="233"/>
      <c r="AW131" s="233"/>
      <c r="AX131" s="1083" t="s">
        <v>500</v>
      </c>
      <c r="AY131" s="740"/>
      <c r="AZ131" s="740"/>
      <c r="BA131" s="740"/>
      <c r="BB131" s="740"/>
      <c r="BC131" s="740"/>
      <c r="BD131" s="740"/>
      <c r="BE131" s="1042"/>
      <c r="BF131" s="1084">
        <v>19.899999999999999</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501</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502</v>
      </c>
      <c r="W132" s="1094"/>
      <c r="X132" s="1094"/>
      <c r="Y132" s="1094"/>
      <c r="Z132" s="1095"/>
      <c r="AA132" s="1096">
        <v>13.181535419999999</v>
      </c>
      <c r="AB132" s="1097"/>
      <c r="AC132" s="1097"/>
      <c r="AD132" s="1097"/>
      <c r="AE132" s="1098"/>
      <c r="AF132" s="1099">
        <v>12.829291769999999</v>
      </c>
      <c r="AG132" s="1097"/>
      <c r="AH132" s="1097"/>
      <c r="AI132" s="1097"/>
      <c r="AJ132" s="1098"/>
      <c r="AK132" s="1099">
        <v>13.28082109</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503</v>
      </c>
      <c r="W133" s="1077"/>
      <c r="X133" s="1077"/>
      <c r="Y133" s="1077"/>
      <c r="Z133" s="1078"/>
      <c r="AA133" s="1079">
        <v>15.6</v>
      </c>
      <c r="AB133" s="1080"/>
      <c r="AC133" s="1080"/>
      <c r="AD133" s="1080"/>
      <c r="AE133" s="1081"/>
      <c r="AF133" s="1079">
        <v>14.1</v>
      </c>
      <c r="AG133" s="1080"/>
      <c r="AH133" s="1080"/>
      <c r="AI133" s="1080"/>
      <c r="AJ133" s="1081"/>
      <c r="AK133" s="1079">
        <v>13</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n65SGSZI5gxU83Bt6tzYmytKwc4m02hgMLkBkf55CfExFZCaZ4y6abSSEDvBBbL9GFvf52aG7S0uYmF6fw3X5A==" saltValue="6QFulHccSG0GTbz3Tp0kt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F61" zoomScaleNormal="85" zoomScaleSheetLayoutView="100" workbookViewId="0">
      <selection activeCell="DI75" sqref="DI75"/>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504</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f6py8R0l5gsT5xsKGZYjqKh9x4sl3c4cQrzYLN9JOMNUNwAsAI9Ps+UwyK6QB1KTzC48rlDGkuZbdx5eWaWx3w==" saltValue="76eujTf1oUwDoYXQS/X1z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B1"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co2U8Bhnv2AqvjJrMwLT2etoCwNLQ+qMrzabgbjoBN6DvYt9gFIAEDE6H6rhljWEFH1f1ZGHNAo1wjHkUfKQQ==" saltValue="Us4MuPazALY6FX+KLWIhL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506</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507</v>
      </c>
      <c r="AP7" s="272"/>
      <c r="AQ7" s="273" t="s">
        <v>508</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509</v>
      </c>
      <c r="AQ8" s="279" t="s">
        <v>510</v>
      </c>
      <c r="AR8" s="280" t="s">
        <v>511</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512</v>
      </c>
      <c r="AL9" s="1117"/>
      <c r="AM9" s="1117"/>
      <c r="AN9" s="1118"/>
      <c r="AO9" s="281">
        <v>2201917</v>
      </c>
      <c r="AP9" s="281">
        <v>69776</v>
      </c>
      <c r="AQ9" s="282">
        <v>105319</v>
      </c>
      <c r="AR9" s="283">
        <v>-33.700000000000003</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513</v>
      </c>
      <c r="AL10" s="1117"/>
      <c r="AM10" s="1117"/>
      <c r="AN10" s="1118"/>
      <c r="AO10" s="284">
        <v>581389</v>
      </c>
      <c r="AP10" s="284">
        <v>18423</v>
      </c>
      <c r="AQ10" s="285">
        <v>9860</v>
      </c>
      <c r="AR10" s="286">
        <v>86.8</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514</v>
      </c>
      <c r="AL11" s="1117"/>
      <c r="AM11" s="1117"/>
      <c r="AN11" s="1118"/>
      <c r="AO11" s="284">
        <v>3797</v>
      </c>
      <c r="AP11" s="284">
        <v>120</v>
      </c>
      <c r="AQ11" s="285">
        <v>1656</v>
      </c>
      <c r="AR11" s="286">
        <v>-92.8</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515</v>
      </c>
      <c r="AL12" s="1117"/>
      <c r="AM12" s="1117"/>
      <c r="AN12" s="1118"/>
      <c r="AO12" s="284" t="s">
        <v>516</v>
      </c>
      <c r="AP12" s="284" t="s">
        <v>516</v>
      </c>
      <c r="AQ12" s="285">
        <v>3</v>
      </c>
      <c r="AR12" s="286" t="s">
        <v>516</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517</v>
      </c>
      <c r="AL13" s="1117"/>
      <c r="AM13" s="1117"/>
      <c r="AN13" s="1118"/>
      <c r="AO13" s="284">
        <v>146138</v>
      </c>
      <c r="AP13" s="284">
        <v>4631</v>
      </c>
      <c r="AQ13" s="285">
        <v>4056</v>
      </c>
      <c r="AR13" s="286">
        <v>14.2</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518</v>
      </c>
      <c r="AL14" s="1117"/>
      <c r="AM14" s="1117"/>
      <c r="AN14" s="1118"/>
      <c r="AO14" s="284">
        <v>33264</v>
      </c>
      <c r="AP14" s="284">
        <v>1054</v>
      </c>
      <c r="AQ14" s="285">
        <v>2339</v>
      </c>
      <c r="AR14" s="286">
        <v>-54.9</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519</v>
      </c>
      <c r="AL15" s="1120"/>
      <c r="AM15" s="1120"/>
      <c r="AN15" s="1121"/>
      <c r="AO15" s="284">
        <v>-147441</v>
      </c>
      <c r="AP15" s="284">
        <v>-4672</v>
      </c>
      <c r="AQ15" s="285">
        <v>-7717</v>
      </c>
      <c r="AR15" s="286">
        <v>-39.5</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191</v>
      </c>
      <c r="AL16" s="1120"/>
      <c r="AM16" s="1120"/>
      <c r="AN16" s="1121"/>
      <c r="AO16" s="284">
        <v>2819064</v>
      </c>
      <c r="AP16" s="284">
        <v>89332</v>
      </c>
      <c r="AQ16" s="285">
        <v>115515</v>
      </c>
      <c r="AR16" s="286">
        <v>-22.7</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520</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521</v>
      </c>
      <c r="AP20" s="293" t="s">
        <v>522</v>
      </c>
      <c r="AQ20" s="294" t="s">
        <v>523</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524</v>
      </c>
      <c r="AL21" s="1123"/>
      <c r="AM21" s="1123"/>
      <c r="AN21" s="1124"/>
      <c r="AO21" s="297">
        <v>7.99</v>
      </c>
      <c r="AP21" s="298">
        <v>10.69</v>
      </c>
      <c r="AQ21" s="299">
        <v>-2.7</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525</v>
      </c>
      <c r="AL22" s="1123"/>
      <c r="AM22" s="1123"/>
      <c r="AN22" s="1124"/>
      <c r="AO22" s="302">
        <v>93.5</v>
      </c>
      <c r="AP22" s="303">
        <v>97.4</v>
      </c>
      <c r="AQ22" s="304">
        <v>-3.9</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526</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528</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507</v>
      </c>
      <c r="AP30" s="272"/>
      <c r="AQ30" s="273" t="s">
        <v>508</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509</v>
      </c>
      <c r="AQ31" s="279" t="s">
        <v>510</v>
      </c>
      <c r="AR31" s="280" t="s">
        <v>511</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529</v>
      </c>
      <c r="AL32" s="1131"/>
      <c r="AM32" s="1131"/>
      <c r="AN32" s="1132"/>
      <c r="AO32" s="312">
        <v>1477710</v>
      </c>
      <c r="AP32" s="312">
        <v>46827</v>
      </c>
      <c r="AQ32" s="313">
        <v>74824</v>
      </c>
      <c r="AR32" s="314">
        <v>-37.4</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530</v>
      </c>
      <c r="AL33" s="1131"/>
      <c r="AM33" s="1131"/>
      <c r="AN33" s="1132"/>
      <c r="AO33" s="312" t="s">
        <v>516</v>
      </c>
      <c r="AP33" s="312" t="s">
        <v>516</v>
      </c>
      <c r="AQ33" s="313" t="s">
        <v>516</v>
      </c>
      <c r="AR33" s="314" t="s">
        <v>516</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531</v>
      </c>
      <c r="AL34" s="1131"/>
      <c r="AM34" s="1131"/>
      <c r="AN34" s="1132"/>
      <c r="AO34" s="312" t="s">
        <v>516</v>
      </c>
      <c r="AP34" s="312" t="s">
        <v>516</v>
      </c>
      <c r="AQ34" s="313">
        <v>1</v>
      </c>
      <c r="AR34" s="314" t="s">
        <v>516</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532</v>
      </c>
      <c r="AL35" s="1131"/>
      <c r="AM35" s="1131"/>
      <c r="AN35" s="1132"/>
      <c r="AO35" s="312">
        <v>515885</v>
      </c>
      <c r="AP35" s="312">
        <v>16348</v>
      </c>
      <c r="AQ35" s="313">
        <v>17427</v>
      </c>
      <c r="AR35" s="314">
        <v>-6.2</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533</v>
      </c>
      <c r="AL36" s="1131"/>
      <c r="AM36" s="1131"/>
      <c r="AN36" s="1132"/>
      <c r="AO36" s="312">
        <v>69366</v>
      </c>
      <c r="AP36" s="312">
        <v>2198</v>
      </c>
      <c r="AQ36" s="313">
        <v>2447</v>
      </c>
      <c r="AR36" s="314">
        <v>-10.199999999999999</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534</v>
      </c>
      <c r="AL37" s="1131"/>
      <c r="AM37" s="1131"/>
      <c r="AN37" s="1132"/>
      <c r="AO37" s="312" t="s">
        <v>516</v>
      </c>
      <c r="AP37" s="312" t="s">
        <v>516</v>
      </c>
      <c r="AQ37" s="313">
        <v>591</v>
      </c>
      <c r="AR37" s="314" t="s">
        <v>516</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535</v>
      </c>
      <c r="AL38" s="1134"/>
      <c r="AM38" s="1134"/>
      <c r="AN38" s="1135"/>
      <c r="AO38" s="315" t="s">
        <v>516</v>
      </c>
      <c r="AP38" s="315" t="s">
        <v>516</v>
      </c>
      <c r="AQ38" s="316">
        <v>2</v>
      </c>
      <c r="AR38" s="304" t="s">
        <v>516</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536</v>
      </c>
      <c r="AL39" s="1134"/>
      <c r="AM39" s="1134"/>
      <c r="AN39" s="1135"/>
      <c r="AO39" s="312">
        <v>-1535</v>
      </c>
      <c r="AP39" s="312">
        <v>-49</v>
      </c>
      <c r="AQ39" s="313">
        <v>-3618</v>
      </c>
      <c r="AR39" s="314">
        <v>-98.6</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537</v>
      </c>
      <c r="AL40" s="1131"/>
      <c r="AM40" s="1131"/>
      <c r="AN40" s="1132"/>
      <c r="AO40" s="312">
        <v>-989783</v>
      </c>
      <c r="AP40" s="312">
        <v>-31365</v>
      </c>
      <c r="AQ40" s="313">
        <v>-63812</v>
      </c>
      <c r="AR40" s="314">
        <v>-50.8</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304</v>
      </c>
      <c r="AL41" s="1137"/>
      <c r="AM41" s="1137"/>
      <c r="AN41" s="1138"/>
      <c r="AO41" s="312">
        <v>1071643</v>
      </c>
      <c r="AP41" s="312">
        <v>33959</v>
      </c>
      <c r="AQ41" s="313">
        <v>27863</v>
      </c>
      <c r="AR41" s="314">
        <v>21.9</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538</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540</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507</v>
      </c>
      <c r="AN49" s="1127" t="s">
        <v>541</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542</v>
      </c>
      <c r="AO50" s="329" t="s">
        <v>543</v>
      </c>
      <c r="AP50" s="330" t="s">
        <v>544</v>
      </c>
      <c r="AQ50" s="331" t="s">
        <v>545</v>
      </c>
      <c r="AR50" s="332" t="s">
        <v>546</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547</v>
      </c>
      <c r="AL51" s="325"/>
      <c r="AM51" s="333">
        <v>1509247</v>
      </c>
      <c r="AN51" s="334">
        <v>45053</v>
      </c>
      <c r="AO51" s="335">
        <v>50.1</v>
      </c>
      <c r="AP51" s="336">
        <v>85173</v>
      </c>
      <c r="AQ51" s="337">
        <v>-4.3</v>
      </c>
      <c r="AR51" s="338">
        <v>54.4</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548</v>
      </c>
      <c r="AM52" s="341">
        <v>567054</v>
      </c>
      <c r="AN52" s="342">
        <v>16927</v>
      </c>
      <c r="AO52" s="343">
        <v>17.7</v>
      </c>
      <c r="AP52" s="344">
        <v>43913</v>
      </c>
      <c r="AQ52" s="345">
        <v>-3.4</v>
      </c>
      <c r="AR52" s="346">
        <v>21.1</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549</v>
      </c>
      <c r="AL53" s="325"/>
      <c r="AM53" s="333">
        <v>3192109</v>
      </c>
      <c r="AN53" s="334">
        <v>96485</v>
      </c>
      <c r="AO53" s="335">
        <v>114.2</v>
      </c>
      <c r="AP53" s="336">
        <v>94081</v>
      </c>
      <c r="AQ53" s="337">
        <v>10.5</v>
      </c>
      <c r="AR53" s="338">
        <v>103.7</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548</v>
      </c>
      <c r="AM54" s="341">
        <v>1071781</v>
      </c>
      <c r="AN54" s="342">
        <v>32396</v>
      </c>
      <c r="AO54" s="343">
        <v>91.4</v>
      </c>
      <c r="AP54" s="344">
        <v>48949</v>
      </c>
      <c r="AQ54" s="345">
        <v>11.5</v>
      </c>
      <c r="AR54" s="346">
        <v>79.900000000000006</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550</v>
      </c>
      <c r="AL55" s="325"/>
      <c r="AM55" s="333">
        <v>1604010</v>
      </c>
      <c r="AN55" s="334">
        <v>49309</v>
      </c>
      <c r="AO55" s="335">
        <v>-48.9</v>
      </c>
      <c r="AP55" s="336">
        <v>92632</v>
      </c>
      <c r="AQ55" s="337">
        <v>-1.5</v>
      </c>
      <c r="AR55" s="338">
        <v>-47.4</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548</v>
      </c>
      <c r="AM56" s="341">
        <v>473680</v>
      </c>
      <c r="AN56" s="342">
        <v>14561</v>
      </c>
      <c r="AO56" s="343">
        <v>-55.1</v>
      </c>
      <c r="AP56" s="344">
        <v>47978</v>
      </c>
      <c r="AQ56" s="345">
        <v>-2</v>
      </c>
      <c r="AR56" s="346">
        <v>-53.1</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551</v>
      </c>
      <c r="AL57" s="325"/>
      <c r="AM57" s="333">
        <v>1748860</v>
      </c>
      <c r="AN57" s="334">
        <v>54695</v>
      </c>
      <c r="AO57" s="335">
        <v>10.9</v>
      </c>
      <c r="AP57" s="336">
        <v>96469</v>
      </c>
      <c r="AQ57" s="337">
        <v>4.0999999999999996</v>
      </c>
      <c r="AR57" s="338">
        <v>6.8</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548</v>
      </c>
      <c r="AM58" s="341">
        <v>332467</v>
      </c>
      <c r="AN58" s="342">
        <v>10398</v>
      </c>
      <c r="AO58" s="343">
        <v>-28.6</v>
      </c>
      <c r="AP58" s="344">
        <v>49775</v>
      </c>
      <c r="AQ58" s="345">
        <v>3.7</v>
      </c>
      <c r="AR58" s="346">
        <v>-32.299999999999997</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552</v>
      </c>
      <c r="AL59" s="325"/>
      <c r="AM59" s="333">
        <v>1460024</v>
      </c>
      <c r="AN59" s="334">
        <v>46266</v>
      </c>
      <c r="AO59" s="335">
        <v>-15.4</v>
      </c>
      <c r="AP59" s="336">
        <v>85743</v>
      </c>
      <c r="AQ59" s="337">
        <v>-11.1</v>
      </c>
      <c r="AR59" s="338">
        <v>-4.3</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548</v>
      </c>
      <c r="AM60" s="341">
        <v>557689</v>
      </c>
      <c r="AN60" s="342">
        <v>17672</v>
      </c>
      <c r="AO60" s="343">
        <v>70</v>
      </c>
      <c r="AP60" s="344">
        <v>45231</v>
      </c>
      <c r="AQ60" s="345">
        <v>-9.1</v>
      </c>
      <c r="AR60" s="346">
        <v>79.099999999999994</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553</v>
      </c>
      <c r="AL61" s="347"/>
      <c r="AM61" s="348">
        <v>1902850</v>
      </c>
      <c r="AN61" s="349">
        <v>58362</v>
      </c>
      <c r="AO61" s="350">
        <v>22.2</v>
      </c>
      <c r="AP61" s="351">
        <v>90820</v>
      </c>
      <c r="AQ61" s="352">
        <v>-0.5</v>
      </c>
      <c r="AR61" s="338">
        <v>22.7</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548</v>
      </c>
      <c r="AM62" s="341">
        <v>600534</v>
      </c>
      <c r="AN62" s="342">
        <v>18391</v>
      </c>
      <c r="AO62" s="343">
        <v>19.100000000000001</v>
      </c>
      <c r="AP62" s="344">
        <v>47169</v>
      </c>
      <c r="AQ62" s="345">
        <v>0.1</v>
      </c>
      <c r="AR62" s="346">
        <v>19</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3m2jj2upEC+8NDwaSCl9bX4nDeSVXG71arjtQhlELLTojJO3+hYFlwEVUDDQJxtfdvUTASRXvbxyriEMpQG9fA==" saltValue="gcN9PWt12HEO+/1YczW//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2" zoomScaleNormal="100" zoomScaleSheetLayoutView="55" workbookViewId="0">
      <selection activeCell="AE103" sqref="AE103"/>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555</v>
      </c>
    </row>
    <row r="120" spans="125:125" ht="13.5" hidden="1" customHeight="1" x14ac:dyDescent="0.15"/>
    <row r="121" spans="125:125" ht="13.5" hidden="1" customHeight="1" x14ac:dyDescent="0.15">
      <c r="DU121" s="259"/>
    </row>
  </sheetData>
  <sheetProtection algorithmName="SHA-512" hashValue="b1XZOmITgIGfyVpLPXgKBce8k3Dr1/QQ7kNfD4divaK2G3TuPZXFODxwuegdN/aaEMfKBKgJN/jROISPtVuwtQ==" saltValue="MNrGS8Xpi3z6tYZQN3a09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5"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556</v>
      </c>
    </row>
  </sheetData>
  <sheetProtection algorithmName="SHA-512" hashValue="wE7A31dKpQ8Hho5mI0vPHlPo7dZmyaqaID6ky2nCWpWTObTathA3mivM5WufPWBaKX/ReYeHOzh32bLStSz/ig==" saltValue="5Oz6yMWhkuHR4idehJxi5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4" zoomScaleSheetLayoutView="100" workbookViewId="0">
      <selection activeCell="N45" sqref="N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39" t="s">
        <v>3</v>
      </c>
      <c r="D47" s="1139"/>
      <c r="E47" s="1140"/>
      <c r="F47" s="11">
        <v>11.17</v>
      </c>
      <c r="G47" s="12">
        <v>13.12</v>
      </c>
      <c r="H47" s="12">
        <v>13.48</v>
      </c>
      <c r="I47" s="12">
        <v>17.47</v>
      </c>
      <c r="J47" s="13">
        <v>27.36</v>
      </c>
    </row>
    <row r="48" spans="2:10" ht="57.75" customHeight="1" x14ac:dyDescent="0.15">
      <c r="B48" s="14"/>
      <c r="C48" s="1141" t="s">
        <v>4</v>
      </c>
      <c r="D48" s="1141"/>
      <c r="E48" s="1142"/>
      <c r="F48" s="15">
        <v>3.67</v>
      </c>
      <c r="G48" s="16">
        <v>5.09</v>
      </c>
      <c r="H48" s="16">
        <v>9.25</v>
      </c>
      <c r="I48" s="16">
        <v>18.46</v>
      </c>
      <c r="J48" s="17">
        <v>11.43</v>
      </c>
    </row>
    <row r="49" spans="2:10" ht="57.75" customHeight="1" thickBot="1" x14ac:dyDescent="0.2">
      <c r="B49" s="18"/>
      <c r="C49" s="1143" t="s">
        <v>5</v>
      </c>
      <c r="D49" s="1143"/>
      <c r="E49" s="1144"/>
      <c r="F49" s="19">
        <v>0.9</v>
      </c>
      <c r="G49" s="20">
        <v>3.16</v>
      </c>
      <c r="H49" s="20">
        <v>4.99</v>
      </c>
      <c r="I49" s="20">
        <v>13.96</v>
      </c>
      <c r="J49" s="21">
        <v>1.77</v>
      </c>
    </row>
    <row r="50" spans="2:10" x14ac:dyDescent="0.15"/>
  </sheetData>
  <sheetProtection algorithmName="SHA-512" hashValue="5YCjxcAuLvlp5SXK4k9ehKJPzI+fCEJuBs+zd2RJTE/Sa4dQGq07Qw/bw/zNHnrCeWjeyzU31izNuLhPHVX6Cg==" saltValue="Hg0ggTOyRugH0P7PCAyrh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成田 恵介</cp:lastModifiedBy>
  <dcterms:created xsi:type="dcterms:W3CDTF">2024-03-14T00:54:40Z</dcterms:created>
  <dcterms:modified xsi:type="dcterms:W3CDTF">2024-03-21T01:21:47Z</dcterms:modified>
  <cp:category/>
</cp:coreProperties>
</file>